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malakshmi.chilamk2\Desktop\DGS FILES\JAMES_09262019\"/>
    </mc:Choice>
  </mc:AlternateContent>
  <bookViews>
    <workbookView xWindow="1530" yWindow="1530" windowWidth="14730" windowHeight="11010"/>
  </bookViews>
  <sheets>
    <sheet name="RFP WARD 3 Cost Summary" sheetId="1" r:id="rId1"/>
  </sheets>
  <definedNames>
    <definedName name="_xlnm.Print_Area" localSheetId="0">'RFP WARD 3 Cost Summary'!$A$1:$J$116</definedName>
    <definedName name="_xlnm.Print_Titles" localSheetId="0">'RFP WARD 3 Cost Summary'!$6:$6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8" i="1" l="1"/>
  <c r="J107" i="1"/>
  <c r="J110" i="1" l="1"/>
  <c r="J106" i="1" l="1"/>
  <c r="J105" i="1"/>
  <c r="J104" i="1"/>
  <c r="J103" i="1"/>
  <c r="H99" i="1"/>
  <c r="J99" i="1" s="1"/>
  <c r="H98" i="1"/>
  <c r="J98" i="1" s="1"/>
  <c r="H97" i="1"/>
  <c r="J97" i="1" s="1"/>
  <c r="J96" i="1"/>
  <c r="J95" i="1"/>
  <c r="H94" i="1"/>
  <c r="J94" i="1" s="1"/>
  <c r="J93" i="1"/>
  <c r="J92" i="1"/>
  <c r="J91" i="1"/>
  <c r="H90" i="1"/>
  <c r="J90" i="1" s="1"/>
  <c r="H89" i="1"/>
  <c r="J89" i="1" s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68" i="1"/>
  <c r="J67" i="1"/>
  <c r="J66" i="1"/>
  <c r="J65" i="1"/>
  <c r="J64" i="1"/>
  <c r="J63" i="1"/>
  <c r="J62" i="1"/>
  <c r="J61" i="1"/>
  <c r="J60" i="1"/>
  <c r="J58" i="1"/>
  <c r="J57" i="1"/>
  <c r="J56" i="1"/>
  <c r="J55" i="1"/>
  <c r="J54" i="1"/>
  <c r="J53" i="1"/>
  <c r="J51" i="1"/>
  <c r="J50" i="1"/>
  <c r="J49" i="1"/>
  <c r="J48" i="1"/>
  <c r="J47" i="1"/>
  <c r="J46" i="1"/>
  <c r="J45" i="1"/>
  <c r="J44" i="1"/>
  <c r="J43" i="1"/>
  <c r="J42" i="1"/>
  <c r="J41" i="1"/>
  <c r="J39" i="1"/>
  <c r="J38" i="1"/>
  <c r="J37" i="1"/>
  <c r="J36" i="1"/>
  <c r="J35" i="1"/>
  <c r="J33" i="1"/>
  <c r="J32" i="1"/>
  <c r="J31" i="1"/>
  <c r="J30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J14" i="1"/>
  <c r="J13" i="1"/>
  <c r="J12" i="1"/>
  <c r="H11" i="1"/>
  <c r="J11" i="1" s="1"/>
  <c r="J10" i="1"/>
  <c r="J9" i="1"/>
  <c r="J8" i="1"/>
  <c r="J69" i="1" l="1"/>
  <c r="J100" i="1"/>
</calcChain>
</file>

<file path=xl/sharedStrings.xml><?xml version="1.0" encoding="utf-8"?>
<sst xmlns="http://schemas.openxmlformats.org/spreadsheetml/2006/main" count="421" uniqueCount="316">
  <si>
    <t>Tag</t>
  </si>
  <si>
    <t>Description</t>
  </si>
  <si>
    <t>Location</t>
  </si>
  <si>
    <t>FLOOR</t>
  </si>
  <si>
    <t>QTY</t>
  </si>
  <si>
    <t>SEATING</t>
  </si>
  <si>
    <t>C.1</t>
  </si>
  <si>
    <t>Chair - task/desk</t>
  </si>
  <si>
    <t>Offices, Reception, Bldg Mtnc, Security desks</t>
  </si>
  <si>
    <t>1-6</t>
  </si>
  <si>
    <t>C.2</t>
  </si>
  <si>
    <t>Chair - side/guest upholstered w/ arms</t>
  </si>
  <si>
    <t xml:space="preserve">Clinic, Bedrooms </t>
  </si>
  <si>
    <t>C.3</t>
  </si>
  <si>
    <t>Chair - meeting/computer</t>
  </si>
  <si>
    <t>Study Rms, Compt Rm, Ofc 104</t>
  </si>
  <si>
    <t>C.4</t>
  </si>
  <si>
    <t>Chair - dining/stacking, armless</t>
  </si>
  <si>
    <t>Dining 107</t>
  </si>
  <si>
    <t>1</t>
  </si>
  <si>
    <t>Community</t>
  </si>
  <si>
    <t>2-6</t>
  </si>
  <si>
    <t>C.6</t>
  </si>
  <si>
    <t xml:space="preserve">Chair - physician stool </t>
  </si>
  <si>
    <t>Clinic</t>
  </si>
  <si>
    <t>C.7</t>
  </si>
  <si>
    <t>Chair - toddler stacking chair, armless</t>
  </si>
  <si>
    <t>Dolly - dining chairs</t>
  </si>
  <si>
    <t>L.1</t>
  </si>
  <si>
    <t>Lounge - chair</t>
  </si>
  <si>
    <t>L.2</t>
  </si>
  <si>
    <t>Lounge - 3-Seat Sofa with arms</t>
  </si>
  <si>
    <t>L.3</t>
  </si>
  <si>
    <t>Lounge - Ottomans</t>
  </si>
  <si>
    <t>L.4</t>
  </si>
  <si>
    <t>Lounge - bench</t>
  </si>
  <si>
    <t>Lobby</t>
  </si>
  <si>
    <t>L.5</t>
  </si>
  <si>
    <t xml:space="preserve">Lounge - Outdoor, Lounge chairs armless </t>
  </si>
  <si>
    <t>Outdoor</t>
  </si>
  <si>
    <t>L.6</t>
  </si>
  <si>
    <t>Lounge - Outdoor, Bench with arms</t>
  </si>
  <si>
    <t>L.7</t>
  </si>
  <si>
    <t>Lounge - Mobile Lounge Chair</t>
  </si>
  <si>
    <t>Multipurpose Room</t>
  </si>
  <si>
    <t>TABLES</t>
  </si>
  <si>
    <t>T.1</t>
  </si>
  <si>
    <t>Table - Meeting Table, 36"D</t>
  </si>
  <si>
    <t>Office 104</t>
  </si>
  <si>
    <t>T.2</t>
  </si>
  <si>
    <t>Table - dining table, 48"Dia</t>
  </si>
  <si>
    <t>T.3</t>
  </si>
  <si>
    <t>Table - dining, 30x54</t>
  </si>
  <si>
    <t>Staff Lounge 113</t>
  </si>
  <si>
    <t>T.4</t>
  </si>
  <si>
    <t>Table - meeting table, flip &amp; nest 30x60</t>
  </si>
  <si>
    <t>Study Rooms</t>
  </si>
  <si>
    <t>T.5</t>
  </si>
  <si>
    <t>Table - children's wave table</t>
  </si>
  <si>
    <t>T.6</t>
  </si>
  <si>
    <t>Table - outdoor side table</t>
  </si>
  <si>
    <t>T.7</t>
  </si>
  <si>
    <t>Table - Exam</t>
  </si>
  <si>
    <t>T.8</t>
  </si>
  <si>
    <t xml:space="preserve">Table - 30"Sqr </t>
  </si>
  <si>
    <t>Study</t>
  </si>
  <si>
    <t>3-6</t>
  </si>
  <si>
    <t>T.9</t>
  </si>
  <si>
    <t>Table - Laundry Table</t>
  </si>
  <si>
    <t>Laundry Rooms</t>
  </si>
  <si>
    <t>T.10</t>
  </si>
  <si>
    <t>Table - Foosball Table</t>
  </si>
  <si>
    <t>TO.2</t>
  </si>
  <si>
    <t>Table - Occasional Coffee Table</t>
  </si>
  <si>
    <t>STORAGE</t>
  </si>
  <si>
    <t>LF.1</t>
  </si>
  <si>
    <t>Lateral File - 4-Dwr x 30"W, locking</t>
  </si>
  <si>
    <t>Open Office</t>
  </si>
  <si>
    <t>LF.2</t>
  </si>
  <si>
    <t>Lateral File - 4-Dwr x 42"W, locking</t>
  </si>
  <si>
    <t>LF.3</t>
  </si>
  <si>
    <t>Lateral File - 5-Dwr x 42"W, locking</t>
  </si>
  <si>
    <t>LF.4</t>
  </si>
  <si>
    <t>Lateral File - continuous surface 84"W x 18"D (nom.)</t>
  </si>
  <si>
    <t>MS.1</t>
  </si>
  <si>
    <t>Mail Sorter 50W x 25D</t>
  </si>
  <si>
    <t>Workroom 102A</t>
  </si>
  <si>
    <t>BEDROOMS</t>
  </si>
  <si>
    <t>B.1</t>
  </si>
  <si>
    <t>Bed - single twin bed</t>
  </si>
  <si>
    <t>Bedrooms</t>
  </si>
  <si>
    <t>Mattress - Twin Bed</t>
  </si>
  <si>
    <t>B.2</t>
  </si>
  <si>
    <t>Bed - Single Twin (w/ trundle bed)</t>
  </si>
  <si>
    <t>Bed - Trundle</t>
  </si>
  <si>
    <t>Mattress - Twin Bed w/ Trundle</t>
  </si>
  <si>
    <t>Mattress - Trundle</t>
  </si>
  <si>
    <t>UBS</t>
  </si>
  <si>
    <t>Under Bed Storage - single drawer</t>
  </si>
  <si>
    <t>Bedrooms, all beds except at B.2 (with trundles)</t>
  </si>
  <si>
    <t>D.1</t>
  </si>
  <si>
    <t>Desk - 42x30</t>
  </si>
  <si>
    <t>NS.1</t>
  </si>
  <si>
    <t>Night Stand, 3 drawers</t>
  </si>
  <si>
    <t>WR.1</t>
  </si>
  <si>
    <t>Wardrobe - 48"W cabinet</t>
  </si>
  <si>
    <t>WR.2</t>
  </si>
  <si>
    <t>Wardrobe-  60"W cabinet</t>
  </si>
  <si>
    <t>OFFICE TYPES</t>
  </si>
  <si>
    <t>TYPE 1</t>
  </si>
  <si>
    <t>L-Shape Desk with Panels</t>
  </si>
  <si>
    <t>TYPE 2</t>
  </si>
  <si>
    <t>L-Shape Desk with shelf dividers</t>
  </si>
  <si>
    <t>TYPE 3</t>
  </si>
  <si>
    <t>L-Shape Desk with overheads</t>
  </si>
  <si>
    <t>Conference 103</t>
  </si>
  <si>
    <t>TYPE 4</t>
  </si>
  <si>
    <t>L-Shape Desk</t>
  </si>
  <si>
    <t>TYPE 5</t>
  </si>
  <si>
    <t>10' x 2' surface with power</t>
  </si>
  <si>
    <t>Computer 105</t>
  </si>
  <si>
    <t>TYPE 6</t>
  </si>
  <si>
    <t>11' x 2' surface with power</t>
  </si>
  <si>
    <t>CHILDREN'S ITEMS</t>
  </si>
  <si>
    <t>Foam Floor Interlocking Squares</t>
  </si>
  <si>
    <t>Community Room</t>
  </si>
  <si>
    <t>Wall Activity - Level 2</t>
  </si>
  <si>
    <t>2</t>
  </si>
  <si>
    <t>Wall Activity - Level 3</t>
  </si>
  <si>
    <t>3</t>
  </si>
  <si>
    <t>Wall Activity - Level 4</t>
  </si>
  <si>
    <t>4</t>
  </si>
  <si>
    <t>Wall Activity - Level 5</t>
  </si>
  <si>
    <t>5</t>
  </si>
  <si>
    <t>Wall Activity - Level 6</t>
  </si>
  <si>
    <t>6</t>
  </si>
  <si>
    <t>Wall Activity - Board</t>
  </si>
  <si>
    <t>High-Chairs, stacking</t>
  </si>
  <si>
    <t>Dining</t>
  </si>
  <si>
    <t>Pack and Play cribs</t>
  </si>
  <si>
    <t>Bedrooms/Storage</t>
  </si>
  <si>
    <t>FURNITURE SUBTOTAL</t>
  </si>
  <si>
    <t>ACCESSORIES</t>
  </si>
  <si>
    <t>Multipurpose, Community Rooms, 2nd Flr Study</t>
  </si>
  <si>
    <t>GE 1.1 cu. ft. countertop microwave oven</t>
  </si>
  <si>
    <t>1-staff, 1 ea. 2-6 flrs at corridor kitchenettes</t>
  </si>
  <si>
    <t>Single Mount Monitor Arm</t>
  </si>
  <si>
    <t>Types 1-4</t>
  </si>
  <si>
    <t>TR.1</t>
  </si>
  <si>
    <t>Trash cans, 10 Gallon</t>
  </si>
  <si>
    <t>bedrooms</t>
  </si>
  <si>
    <t>TR.2</t>
  </si>
  <si>
    <t>Trash cans, 3.5 Gallon</t>
  </si>
  <si>
    <t>desks, reception, hall security &amp; kitchenettes, laundry, study rm, computer room, conf 103</t>
  </si>
  <si>
    <t>TR.3</t>
  </si>
  <si>
    <t>Trash - Bin on Wheels, 50 Gallon</t>
  </si>
  <si>
    <t>Trash Room</t>
  </si>
  <si>
    <t>TR.4</t>
  </si>
  <si>
    <t>Trash - Recycle on Wheels, 50 Gallon</t>
  </si>
  <si>
    <t>TR.5</t>
  </si>
  <si>
    <t xml:space="preserve">Trash - rectangular flip-lid trach can </t>
  </si>
  <si>
    <t>Bathrooms</t>
  </si>
  <si>
    <t>TR.6</t>
  </si>
  <si>
    <t xml:space="preserve">Trash - rectangle lift lid trach can </t>
  </si>
  <si>
    <t>TR.7</t>
  </si>
  <si>
    <t>Trash - outdoor trash/recycle bins</t>
  </si>
  <si>
    <t>Outdoor - Playground</t>
  </si>
  <si>
    <t>TR.9</t>
  </si>
  <si>
    <t>Trash - janitor cart</t>
  </si>
  <si>
    <t>Janitor Closet</t>
  </si>
  <si>
    <t>1, 3, 5</t>
  </si>
  <si>
    <t>TR.10</t>
  </si>
  <si>
    <t xml:space="preserve">Trash - Millwork </t>
  </si>
  <si>
    <t>TR.11</t>
  </si>
  <si>
    <t>Trash - Square Recycle Bin at Millwork</t>
  </si>
  <si>
    <t xml:space="preserve">Dining  </t>
  </si>
  <si>
    <t>TR.12</t>
  </si>
  <si>
    <t>Trash - Small metal bin</t>
  </si>
  <si>
    <t>Lobby, Staff Lounge</t>
  </si>
  <si>
    <t>Janitor Mop Cart,  Bucket</t>
  </si>
  <si>
    <t>All Janitor Closets</t>
  </si>
  <si>
    <t>Janitor Mop, Handle and Head</t>
  </si>
  <si>
    <t>Janitor Wall Hang Shelf</t>
  </si>
  <si>
    <t>SC.1</t>
  </si>
  <si>
    <t>Shower Curtain</t>
  </si>
  <si>
    <t>FS.1</t>
  </si>
  <si>
    <t>Bathroom Flip Seat</t>
  </si>
  <si>
    <t>Family Bathrooms</t>
  </si>
  <si>
    <t>CB.1</t>
  </si>
  <si>
    <t>Cork Board 48"W x 36"H</t>
  </si>
  <si>
    <t>Computer Room</t>
  </si>
  <si>
    <t>CL.1</t>
  </si>
  <si>
    <t>Wall Clocks</t>
  </si>
  <si>
    <t>Community, Study, Clinic, Dining, Computer Rm, Ofc 104, Staff Rm</t>
  </si>
  <si>
    <t>Closet Hangers (60 pk)</t>
  </si>
  <si>
    <t xml:space="preserve">Coat Hooks </t>
  </si>
  <si>
    <t xml:space="preserve">Bedrooms </t>
  </si>
  <si>
    <t>WL.1</t>
  </si>
  <si>
    <t>Wall Lamps, plug-in</t>
  </si>
  <si>
    <t>WM.1</t>
  </si>
  <si>
    <t>Wall Mirror, full length</t>
  </si>
  <si>
    <t>Bed linens, sheets - fitted and flat &amp; pillow case</t>
  </si>
  <si>
    <t>Bed linen, Comforter</t>
  </si>
  <si>
    <t>Bed linens, Pillows</t>
  </si>
  <si>
    <t>ACCESSORIES SUBTOTAL</t>
  </si>
  <si>
    <t>ADD/ALTERNATES</t>
  </si>
  <si>
    <t>Trundle Bed Frame</t>
  </si>
  <si>
    <t>*Sheet 3-Piece Set, White</t>
  </si>
  <si>
    <t>*Comforts, Assorted Colors</t>
  </si>
  <si>
    <t>NOTES:</t>
  </si>
  <si>
    <t>1.  * Price items based on the total order quantity</t>
  </si>
  <si>
    <t>Community, Office 104</t>
  </si>
  <si>
    <t>TV 50"Flat Screen</t>
  </si>
  <si>
    <t>Trundle Mattress</t>
  </si>
  <si>
    <t>001</t>
  </si>
  <si>
    <t>001A</t>
  </si>
  <si>
    <t>001B</t>
  </si>
  <si>
    <t>001C</t>
  </si>
  <si>
    <t>001D</t>
  </si>
  <si>
    <t>0001E</t>
  </si>
  <si>
    <t>CLIN</t>
  </si>
  <si>
    <t>001F</t>
  </si>
  <si>
    <t>001G</t>
  </si>
  <si>
    <t>001H</t>
  </si>
  <si>
    <t>001I</t>
  </si>
  <si>
    <t>001J</t>
  </si>
  <si>
    <t>001K</t>
  </si>
  <si>
    <t>001L</t>
  </si>
  <si>
    <t>001M</t>
  </si>
  <si>
    <t>002</t>
  </si>
  <si>
    <t>002A</t>
  </si>
  <si>
    <t>002B</t>
  </si>
  <si>
    <t>002C</t>
  </si>
  <si>
    <t>002D</t>
  </si>
  <si>
    <t>002E</t>
  </si>
  <si>
    <t>002F</t>
  </si>
  <si>
    <t>002G</t>
  </si>
  <si>
    <t>003H</t>
  </si>
  <si>
    <t>002I</t>
  </si>
  <si>
    <t>002J</t>
  </si>
  <si>
    <t>002K</t>
  </si>
  <si>
    <t>003</t>
  </si>
  <si>
    <t>003A</t>
  </si>
  <si>
    <t>003B</t>
  </si>
  <si>
    <t>003C</t>
  </si>
  <si>
    <t>003D</t>
  </si>
  <si>
    <t>003E</t>
  </si>
  <si>
    <t>004</t>
  </si>
  <si>
    <t>004A</t>
  </si>
  <si>
    <t>004B</t>
  </si>
  <si>
    <t>004C</t>
  </si>
  <si>
    <t>004D</t>
  </si>
  <si>
    <t>004E</t>
  </si>
  <si>
    <t>004F</t>
  </si>
  <si>
    <t>004G</t>
  </si>
  <si>
    <t>004H</t>
  </si>
  <si>
    <t>004I</t>
  </si>
  <si>
    <t>0004J</t>
  </si>
  <si>
    <t>004K</t>
  </si>
  <si>
    <t>005</t>
  </si>
  <si>
    <t>005A</t>
  </si>
  <si>
    <t>005B</t>
  </si>
  <si>
    <t>005C</t>
  </si>
  <si>
    <t>005D</t>
  </si>
  <si>
    <t>005E</t>
  </si>
  <si>
    <t>005F</t>
  </si>
  <si>
    <t>006</t>
  </si>
  <si>
    <t>006A</t>
  </si>
  <si>
    <t>006B</t>
  </si>
  <si>
    <t>006C</t>
  </si>
  <si>
    <t>006E</t>
  </si>
  <si>
    <t>006F</t>
  </si>
  <si>
    <t>006G</t>
  </si>
  <si>
    <t>006H</t>
  </si>
  <si>
    <t>006I</t>
  </si>
  <si>
    <t>007</t>
  </si>
  <si>
    <t>007A</t>
  </si>
  <si>
    <t>007B</t>
  </si>
  <si>
    <t>007C</t>
  </si>
  <si>
    <t>007D</t>
  </si>
  <si>
    <t>007E</t>
  </si>
  <si>
    <t>007F</t>
  </si>
  <si>
    <t>007G</t>
  </si>
  <si>
    <t>007H</t>
  </si>
  <si>
    <t>007I</t>
  </si>
  <si>
    <t>007J</t>
  </si>
  <si>
    <t>007K</t>
  </si>
  <si>
    <t>007L</t>
  </si>
  <si>
    <t>007M</t>
  </si>
  <si>
    <t>007N</t>
  </si>
  <si>
    <t>007O</t>
  </si>
  <si>
    <t>007P</t>
  </si>
  <si>
    <t>007Q</t>
  </si>
  <si>
    <t>007R</t>
  </si>
  <si>
    <t>007S</t>
  </si>
  <si>
    <t>007T</t>
  </si>
  <si>
    <t>007U</t>
  </si>
  <si>
    <t>007V</t>
  </si>
  <si>
    <t>007W</t>
  </si>
  <si>
    <t>007X</t>
  </si>
  <si>
    <t>007Y</t>
  </si>
  <si>
    <t>007Z</t>
  </si>
  <si>
    <t>007AA</t>
  </si>
  <si>
    <t>008</t>
  </si>
  <si>
    <t>008A</t>
  </si>
  <si>
    <t>008B</t>
  </si>
  <si>
    <t>008C</t>
  </si>
  <si>
    <t>008D</t>
  </si>
  <si>
    <t>Unit Price</t>
  </si>
  <si>
    <t>Extended Price</t>
  </si>
  <si>
    <t>GRAND TOTAL:</t>
  </si>
  <si>
    <t>ADD/ALTERNATES SUBTOTAL SUBTOTAL</t>
  </si>
  <si>
    <t>008E</t>
  </si>
  <si>
    <t>Stair Carrying Alternative</t>
  </si>
  <si>
    <t>Attachment J.2 (Revised)</t>
  </si>
  <si>
    <t>B.3 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</si>
</sst>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48"/>
      <color rgb="FFFF0000"/>
      <name val="Georgia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42" fontId="0" fillId="0" borderId="0" xfId="0" applyNumberFormat="1"/>
    <xf numFmtId="0" fontId="1" fillId="0" borderId="0" xfId="0" applyFont="1" applyAlignment="1">
      <alignment horizontal="center"/>
    </xf>
    <xf numFmtId="42" fontId="1" fillId="0" borderId="0" xfId="0" applyNumberFormat="1" applyFont="1"/>
    <xf numFmtId="0" fontId="3" fillId="0" borderId="0" xfId="0" applyFont="1"/>
    <xf numFmtId="42" fontId="3" fillId="3" borderId="5" xfId="0" applyNumberFormat="1" applyFont="1" applyFill="1" applyBorder="1" applyAlignment="1">
      <alignment horizontal="right"/>
    </xf>
    <xf numFmtId="0" fontId="0" fillId="4" borderId="0" xfId="0" applyFill="1"/>
    <xf numFmtId="0" fontId="3" fillId="4" borderId="10" xfId="0" applyFont="1" applyFill="1" applyBorder="1" applyAlignment="1">
      <alignment vertical="top"/>
    </xf>
    <xf numFmtId="44" fontId="3" fillId="4" borderId="11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49" fontId="1" fillId="0" borderId="7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4" fontId="1" fillId="0" borderId="8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49" fontId="5" fillId="0" borderId="7" xfId="0" applyNumberFormat="1" applyFont="1" applyBorder="1" applyAlignment="1">
      <alignment horizontal="center" vertical="top"/>
    </xf>
    <xf numFmtId="44" fontId="5" fillId="0" borderId="8" xfId="0" applyNumberFormat="1" applyFont="1" applyBorder="1" applyAlignment="1">
      <alignment vertical="top"/>
    </xf>
    <xf numFmtId="44" fontId="1" fillId="0" borderId="8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7" fillId="0" borderId="7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44" fontId="7" fillId="0" borderId="8" xfId="0" applyNumberFormat="1" applyFont="1" applyBorder="1" applyAlignment="1">
      <alignment horizontal="right" vertical="top"/>
    </xf>
    <xf numFmtId="0" fontId="7" fillId="0" borderId="0" xfId="0" applyFont="1"/>
    <xf numFmtId="49" fontId="1" fillId="0" borderId="0" xfId="0" applyNumberFormat="1" applyFont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44" fontId="7" fillId="0" borderId="8" xfId="0" applyNumberFormat="1" applyFont="1" applyBorder="1" applyAlignment="1">
      <alignment vertical="top"/>
    </xf>
    <xf numFmtId="0" fontId="0" fillId="5" borderId="0" xfId="0" applyFill="1"/>
    <xf numFmtId="0" fontId="3" fillId="5" borderId="0" xfId="0" applyFont="1" applyFill="1"/>
    <xf numFmtId="0" fontId="8" fillId="0" borderId="0" xfId="0" applyFont="1"/>
    <xf numFmtId="0" fontId="5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6" borderId="15" xfId="0" applyFont="1" applyFill="1" applyBorder="1" applyAlignment="1">
      <alignment vertical="top"/>
    </xf>
    <xf numFmtId="0" fontId="1" fillId="6" borderId="15" xfId="0" applyFont="1" applyFill="1" applyBorder="1" applyAlignment="1">
      <alignment horizontal="left" vertical="top" wrapText="1"/>
    </xf>
    <xf numFmtId="49" fontId="1" fillId="6" borderId="16" xfId="0" applyNumberFormat="1" applyFont="1" applyFill="1" applyBorder="1" applyAlignment="1">
      <alignment horizontal="center" vertical="top"/>
    </xf>
    <xf numFmtId="0" fontId="1" fillId="6" borderId="17" xfId="0" applyFont="1" applyFill="1" applyBorder="1" applyAlignment="1">
      <alignment horizontal="center" vertical="top"/>
    </xf>
    <xf numFmtId="44" fontId="1" fillId="6" borderId="18" xfId="0" applyNumberFormat="1" applyFont="1" applyFill="1" applyBorder="1" applyAlignment="1">
      <alignment vertical="top"/>
    </xf>
    <xf numFmtId="0" fontId="3" fillId="6" borderId="0" xfId="0" applyFont="1" applyFill="1"/>
    <xf numFmtId="0" fontId="1" fillId="0" borderId="0" xfId="0" applyFont="1" applyAlignment="1">
      <alignment horizontal="left" vertical="top" wrapText="1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horizontal="left" vertical="top" wrapText="1"/>
    </xf>
    <xf numFmtId="49" fontId="1" fillId="4" borderId="7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44" fontId="1" fillId="4" borderId="8" xfId="0" applyNumberFormat="1" applyFont="1" applyFill="1" applyBorder="1" applyAlignment="1">
      <alignment vertical="top"/>
    </xf>
    <xf numFmtId="0" fontId="3" fillId="4" borderId="0" xfId="0" applyFont="1" applyFill="1"/>
    <xf numFmtId="0" fontId="6" fillId="0" borderId="0" xfId="0" applyFont="1"/>
    <xf numFmtId="0" fontId="9" fillId="0" borderId="0" xfId="0" applyFont="1"/>
    <xf numFmtId="44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44" fontId="10" fillId="0" borderId="8" xfId="0" applyNumberFormat="1" applyFont="1" applyBorder="1"/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2" fontId="4" fillId="0" borderId="21" xfId="0" applyNumberFormat="1" applyFont="1" applyBorder="1"/>
    <xf numFmtId="44" fontId="11" fillId="0" borderId="0" xfId="0" applyNumberFormat="1" applyFont="1"/>
    <xf numFmtId="43" fontId="1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 vertical="top"/>
    </xf>
    <xf numFmtId="49" fontId="3" fillId="6" borderId="14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4" fillId="4" borderId="0" xfId="0" applyNumberFormat="1" applyFont="1" applyFill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49" fontId="4" fillId="0" borderId="19" xfId="0" applyNumberFormat="1" applyFont="1" applyBorder="1" applyAlignment="1">
      <alignment horizontal="left"/>
    </xf>
    <xf numFmtId="49" fontId="3" fillId="6" borderId="23" xfId="0" applyNumberFormat="1" applyFont="1" applyFill="1" applyBorder="1" applyAlignment="1">
      <alignment horizontal="left"/>
    </xf>
    <xf numFmtId="0" fontId="1" fillId="6" borderId="15" xfId="0" applyFont="1" applyFill="1" applyBorder="1" applyAlignment="1">
      <alignment horizontal="left" vertical="top"/>
    </xf>
    <xf numFmtId="49" fontId="3" fillId="4" borderId="24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3" borderId="26" xfId="0" applyFont="1" applyFill="1" applyBorder="1" applyAlignment="1">
      <alignment horizontal="right"/>
    </xf>
    <xf numFmtId="44" fontId="1" fillId="4" borderId="27" xfId="0" applyNumberFormat="1" applyFont="1" applyFill="1" applyBorder="1" applyAlignment="1">
      <alignment horizontal="right" vertical="top"/>
    </xf>
    <xf numFmtId="44" fontId="1" fillId="0" borderId="28" xfId="0" applyNumberFormat="1" applyFont="1" applyBorder="1" applyAlignment="1">
      <alignment vertical="top"/>
    </xf>
    <xf numFmtId="44" fontId="5" fillId="0" borderId="28" xfId="0" applyNumberFormat="1" applyFont="1" applyBorder="1" applyAlignment="1">
      <alignment vertical="top"/>
    </xf>
    <xf numFmtId="44" fontId="1" fillId="0" borderId="28" xfId="0" applyNumberFormat="1" applyFont="1" applyBorder="1" applyAlignment="1">
      <alignment horizontal="right" vertical="top"/>
    </xf>
    <xf numFmtId="44" fontId="7" fillId="0" borderId="28" xfId="0" applyNumberFormat="1" applyFont="1" applyBorder="1" applyAlignment="1">
      <alignment horizontal="right" vertical="top"/>
    </xf>
    <xf numFmtId="44" fontId="7" fillId="0" borderId="28" xfId="0" applyNumberFormat="1" applyFont="1" applyBorder="1" applyAlignment="1">
      <alignment vertical="top"/>
    </xf>
    <xf numFmtId="44" fontId="3" fillId="6" borderId="29" xfId="0" applyNumberFormat="1" applyFont="1" applyFill="1" applyBorder="1" applyAlignment="1">
      <alignment vertical="top"/>
    </xf>
    <xf numFmtId="44" fontId="1" fillId="4" borderId="28" xfId="0" applyNumberFormat="1" applyFont="1" applyFill="1" applyBorder="1" applyAlignment="1">
      <alignment vertical="top"/>
    </xf>
    <xf numFmtId="44" fontId="3" fillId="0" borderId="28" xfId="0" applyNumberFormat="1" applyFont="1" applyBorder="1" applyAlignment="1">
      <alignment vertical="top"/>
    </xf>
    <xf numFmtId="44" fontId="1" fillId="6" borderId="29" xfId="0" applyNumberFormat="1" applyFont="1" applyFill="1" applyBorder="1" applyAlignment="1">
      <alignment vertical="top"/>
    </xf>
    <xf numFmtId="44" fontId="5" fillId="0" borderId="28" xfId="0" applyNumberFormat="1" applyFont="1" applyBorder="1"/>
    <xf numFmtId="44" fontId="4" fillId="0" borderId="30" xfId="0" applyNumberFormat="1" applyFont="1" applyBorder="1"/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16"/>
  <sheetViews>
    <sheetView tabSelected="1" view="pageBreakPreview" zoomScaleNormal="100" zoomScaleSheetLayoutView="100" workbookViewId="0">
      <pane ySplit="6" topLeftCell="A41" activePane="bottomLeft" state="frozen"/>
      <selection pane="bottomLeft" activeCell="D10" sqref="D10:E10"/>
    </sheetView>
  </sheetViews>
  <sheetFormatPr defaultRowHeight="12.75" x14ac:dyDescent="0.2"/>
  <cols>
    <col min="1" max="1" width="1" customWidth="1"/>
    <col min="2" max="2" width="7.5703125" style="65" customWidth="1"/>
    <col min="3" max="3" width="7.140625" customWidth="1"/>
    <col min="4" max="4" width="5.28515625" customWidth="1"/>
    <col min="5" max="5" width="35.140625" customWidth="1"/>
    <col min="6" max="6" width="27.140625" customWidth="1"/>
    <col min="7" max="7" width="10.5703125" style="2" customWidth="1"/>
    <col min="8" max="8" width="5.42578125" style="5" customWidth="1"/>
    <col min="9" max="9" width="13.7109375" style="4" customWidth="1"/>
    <col min="10" max="10" width="19.7109375" customWidth="1"/>
    <col min="11" max="11" width="12.28515625" bestFit="1" customWidth="1"/>
  </cols>
  <sheetData>
    <row r="1" spans="1:10" ht="11.25" customHeight="1" x14ac:dyDescent="0.75">
      <c r="A1" s="1"/>
      <c r="B1" s="64"/>
      <c r="C1" s="1"/>
      <c r="H1" s="3"/>
    </row>
    <row r="2" spans="1:10" ht="15.75" customHeight="1" x14ac:dyDescent="0.2">
      <c r="B2" s="77" t="s">
        <v>314</v>
      </c>
      <c r="J2" s="6"/>
    </row>
    <row r="3" spans="1:10" ht="15.75" customHeight="1" x14ac:dyDescent="0.2">
      <c r="B3" s="77"/>
      <c r="J3" s="6"/>
    </row>
    <row r="4" spans="1:10" ht="15.75" customHeight="1" x14ac:dyDescent="0.2">
      <c r="B4" s="77" t="s">
        <v>315</v>
      </c>
      <c r="J4" s="6"/>
    </row>
    <row r="5" spans="1:10" ht="15.75" customHeight="1" x14ac:dyDescent="0.2">
      <c r="I5" s="6"/>
    </row>
    <row r="6" spans="1:10" s="7" customFormat="1" ht="15.75" customHeight="1" thickBot="1" x14ac:dyDescent="0.25">
      <c r="B6" s="66" t="s">
        <v>220</v>
      </c>
      <c r="C6" s="99" t="s">
        <v>0</v>
      </c>
      <c r="D6" s="99" t="s">
        <v>1</v>
      </c>
      <c r="E6" s="99"/>
      <c r="F6" s="99" t="s">
        <v>2</v>
      </c>
      <c r="G6" s="100" t="s">
        <v>3</v>
      </c>
      <c r="H6" s="79" t="s">
        <v>4</v>
      </c>
      <c r="I6" s="8" t="s">
        <v>308</v>
      </c>
      <c r="J6" s="86" t="s">
        <v>309</v>
      </c>
    </row>
    <row r="7" spans="1:10" s="9" customFormat="1" x14ac:dyDescent="0.2">
      <c r="B7" s="67" t="s">
        <v>214</v>
      </c>
      <c r="C7" s="10" t="s">
        <v>5</v>
      </c>
      <c r="D7" s="10"/>
      <c r="E7" s="10"/>
      <c r="F7" s="10"/>
      <c r="G7" s="10"/>
      <c r="H7" s="10"/>
      <c r="I7" s="11"/>
      <c r="J7" s="87"/>
    </row>
    <row r="8" spans="1:10" s="7" customFormat="1" ht="25.5" x14ac:dyDescent="0.2">
      <c r="B8" s="75" t="s">
        <v>215</v>
      </c>
      <c r="C8" s="12" t="s">
        <v>6</v>
      </c>
      <c r="D8" s="103" t="s">
        <v>7</v>
      </c>
      <c r="E8" s="103"/>
      <c r="F8" s="13" t="s">
        <v>8</v>
      </c>
      <c r="G8" s="14" t="s">
        <v>9</v>
      </c>
      <c r="H8" s="15">
        <v>22</v>
      </c>
      <c r="I8" s="16">
        <v>0</v>
      </c>
      <c r="J8" s="88">
        <f>PRODUCT(H8,I8)</f>
        <v>0</v>
      </c>
    </row>
    <row r="9" spans="1:10" s="7" customFormat="1" x14ac:dyDescent="0.2">
      <c r="B9" s="68" t="s">
        <v>216</v>
      </c>
      <c r="C9" s="12" t="s">
        <v>10</v>
      </c>
      <c r="D9" s="106" t="s">
        <v>11</v>
      </c>
      <c r="E9" s="106"/>
      <c r="F9" s="13" t="s">
        <v>12</v>
      </c>
      <c r="G9" s="14" t="s">
        <v>9</v>
      </c>
      <c r="H9" s="15">
        <v>65</v>
      </c>
      <c r="I9" s="16">
        <v>0</v>
      </c>
      <c r="J9" s="88">
        <f>PRODUCT(H9,I9)</f>
        <v>0</v>
      </c>
    </row>
    <row r="10" spans="1:10" s="7" customFormat="1" ht="25.5" x14ac:dyDescent="0.2">
      <c r="B10" s="75" t="s">
        <v>217</v>
      </c>
      <c r="C10" s="12" t="s">
        <v>13</v>
      </c>
      <c r="D10" s="103" t="s">
        <v>14</v>
      </c>
      <c r="E10" s="103"/>
      <c r="F10" s="13" t="s">
        <v>15</v>
      </c>
      <c r="G10" s="14" t="s">
        <v>9</v>
      </c>
      <c r="H10" s="17">
        <v>32</v>
      </c>
      <c r="I10" s="16">
        <v>0</v>
      </c>
      <c r="J10" s="88">
        <f t="shared" ref="J10:J13" si="0">PRODUCT(H10,I10)</f>
        <v>0</v>
      </c>
    </row>
    <row r="11" spans="1:10" s="7" customFormat="1" x14ac:dyDescent="0.2">
      <c r="B11" s="68" t="s">
        <v>218</v>
      </c>
      <c r="C11" s="12" t="s">
        <v>16</v>
      </c>
      <c r="D11" s="106" t="s">
        <v>17</v>
      </c>
      <c r="E11" s="106"/>
      <c r="F11" s="13" t="s">
        <v>18</v>
      </c>
      <c r="G11" s="14" t="s">
        <v>19</v>
      </c>
      <c r="H11" s="15">
        <f>32+10+4</f>
        <v>46</v>
      </c>
      <c r="I11" s="16">
        <v>0</v>
      </c>
      <c r="J11" s="88">
        <f t="shared" si="0"/>
        <v>0</v>
      </c>
    </row>
    <row r="12" spans="1:10" s="3" customFormat="1" x14ac:dyDescent="0.2">
      <c r="B12" s="68" t="s">
        <v>219</v>
      </c>
      <c r="C12" s="12" t="s">
        <v>22</v>
      </c>
      <c r="D12" s="103" t="s">
        <v>23</v>
      </c>
      <c r="E12" s="103"/>
      <c r="F12" s="12" t="s">
        <v>24</v>
      </c>
      <c r="G12" s="14" t="s">
        <v>19</v>
      </c>
      <c r="H12" s="15">
        <v>1</v>
      </c>
      <c r="I12" s="16">
        <v>0</v>
      </c>
      <c r="J12" s="88">
        <f t="shared" si="0"/>
        <v>0</v>
      </c>
    </row>
    <row r="13" spans="1:10" s="3" customFormat="1" x14ac:dyDescent="0.2">
      <c r="B13" s="68" t="s">
        <v>221</v>
      </c>
      <c r="C13" s="12" t="s">
        <v>25</v>
      </c>
      <c r="D13" s="103" t="s">
        <v>26</v>
      </c>
      <c r="E13" s="103"/>
      <c r="F13" s="63" t="s">
        <v>211</v>
      </c>
      <c r="G13" s="14" t="s">
        <v>9</v>
      </c>
      <c r="H13" s="15">
        <v>22</v>
      </c>
      <c r="I13" s="16">
        <v>0</v>
      </c>
      <c r="J13" s="88">
        <f t="shared" si="0"/>
        <v>0</v>
      </c>
    </row>
    <row r="14" spans="1:10" s="7" customFormat="1" ht="13.15" customHeight="1" x14ac:dyDescent="0.2">
      <c r="B14" s="68"/>
      <c r="C14" s="12"/>
      <c r="D14" s="104" t="s">
        <v>27</v>
      </c>
      <c r="E14" s="104"/>
      <c r="F14" s="18"/>
      <c r="G14" s="19"/>
      <c r="H14" s="17">
        <v>1</v>
      </c>
      <c r="I14" s="20">
        <v>0</v>
      </c>
      <c r="J14" s="89">
        <f>PRODUCT(H14,I14)</f>
        <v>0</v>
      </c>
    </row>
    <row r="15" spans="1:10" x14ac:dyDescent="0.2">
      <c r="B15" s="68" t="s">
        <v>222</v>
      </c>
      <c r="C15" s="12" t="s">
        <v>28</v>
      </c>
      <c r="D15" s="12" t="s">
        <v>29</v>
      </c>
      <c r="E15" s="13"/>
      <c r="F15" s="12" t="s">
        <v>20</v>
      </c>
      <c r="G15" s="14" t="s">
        <v>21</v>
      </c>
      <c r="H15" s="15">
        <v>10</v>
      </c>
      <c r="I15" s="21">
        <v>0</v>
      </c>
      <c r="J15" s="90">
        <f t="shared" ref="J15:J21" si="1">PRODUCT(H15,I15)</f>
        <v>0</v>
      </c>
    </row>
    <row r="16" spans="1:10" x14ac:dyDescent="0.2">
      <c r="B16" s="68" t="s">
        <v>223</v>
      </c>
      <c r="C16" s="12" t="s">
        <v>30</v>
      </c>
      <c r="D16" s="103" t="s">
        <v>31</v>
      </c>
      <c r="E16" s="103"/>
      <c r="F16" s="12" t="s">
        <v>20</v>
      </c>
      <c r="G16" s="14" t="s">
        <v>21</v>
      </c>
      <c r="H16" s="15">
        <v>5</v>
      </c>
      <c r="I16" s="21">
        <v>0</v>
      </c>
      <c r="J16" s="90">
        <f t="shared" si="1"/>
        <v>0</v>
      </c>
    </row>
    <row r="17" spans="2:10" x14ac:dyDescent="0.2">
      <c r="B17" s="68" t="s">
        <v>224</v>
      </c>
      <c r="C17" s="12" t="s">
        <v>32</v>
      </c>
      <c r="D17" s="12" t="s">
        <v>33</v>
      </c>
      <c r="E17" s="13"/>
      <c r="F17" s="12" t="s">
        <v>20</v>
      </c>
      <c r="G17" s="14" t="s">
        <v>21</v>
      </c>
      <c r="H17" s="15">
        <v>30</v>
      </c>
      <c r="I17" s="21">
        <v>0</v>
      </c>
      <c r="J17" s="90">
        <f t="shared" si="1"/>
        <v>0</v>
      </c>
    </row>
    <row r="18" spans="2:10" x14ac:dyDescent="0.2">
      <c r="B18" s="68" t="s">
        <v>225</v>
      </c>
      <c r="C18" s="12" t="s">
        <v>34</v>
      </c>
      <c r="D18" s="103" t="s">
        <v>35</v>
      </c>
      <c r="E18" s="103"/>
      <c r="F18" s="12" t="s">
        <v>36</v>
      </c>
      <c r="G18" s="14" t="s">
        <v>19</v>
      </c>
      <c r="H18" s="15">
        <v>1</v>
      </c>
      <c r="I18" s="21">
        <v>0</v>
      </c>
      <c r="J18" s="90">
        <f t="shared" si="1"/>
        <v>0</v>
      </c>
    </row>
    <row r="19" spans="2:10" s="26" customFormat="1" x14ac:dyDescent="0.2">
      <c r="B19" s="69" t="s">
        <v>226</v>
      </c>
      <c r="C19" s="22" t="s">
        <v>37</v>
      </c>
      <c r="D19" s="105" t="s">
        <v>38</v>
      </c>
      <c r="E19" s="105"/>
      <c r="F19" s="22" t="s">
        <v>39</v>
      </c>
      <c r="G19" s="23" t="s">
        <v>19</v>
      </c>
      <c r="H19" s="24">
        <v>14</v>
      </c>
      <c r="I19" s="25">
        <v>0</v>
      </c>
      <c r="J19" s="91">
        <f t="shared" si="1"/>
        <v>0</v>
      </c>
    </row>
    <row r="20" spans="2:10" s="26" customFormat="1" x14ac:dyDescent="0.2">
      <c r="B20" s="69" t="s">
        <v>227</v>
      </c>
      <c r="C20" s="22" t="s">
        <v>40</v>
      </c>
      <c r="D20" s="105" t="s">
        <v>41</v>
      </c>
      <c r="E20" s="105"/>
      <c r="F20" s="22" t="s">
        <v>39</v>
      </c>
      <c r="G20" s="23" t="s">
        <v>19</v>
      </c>
      <c r="H20" s="24">
        <v>7</v>
      </c>
      <c r="I20" s="25">
        <v>0</v>
      </c>
      <c r="J20" s="91">
        <f t="shared" si="1"/>
        <v>0</v>
      </c>
    </row>
    <row r="21" spans="2:10" s="3" customFormat="1" x14ac:dyDescent="0.2">
      <c r="B21" s="68" t="s">
        <v>228</v>
      </c>
      <c r="C21" s="12" t="s">
        <v>42</v>
      </c>
      <c r="D21" s="108" t="s">
        <v>43</v>
      </c>
      <c r="E21" s="108"/>
      <c r="F21" s="12" t="s">
        <v>44</v>
      </c>
      <c r="G21" s="27" t="s">
        <v>19</v>
      </c>
      <c r="H21" s="28">
        <v>5</v>
      </c>
      <c r="I21" s="21">
        <v>0</v>
      </c>
      <c r="J21" s="90">
        <f t="shared" si="1"/>
        <v>0</v>
      </c>
    </row>
    <row r="22" spans="2:10" s="9" customFormat="1" x14ac:dyDescent="0.2">
      <c r="B22" s="67" t="s">
        <v>229</v>
      </c>
      <c r="C22" s="10" t="s">
        <v>45</v>
      </c>
      <c r="D22" s="10"/>
      <c r="E22" s="10"/>
      <c r="F22" s="10"/>
      <c r="G22" s="10"/>
      <c r="H22" s="10"/>
      <c r="I22" s="11"/>
      <c r="J22" s="87"/>
    </row>
    <row r="23" spans="2:10" x14ac:dyDescent="0.2">
      <c r="B23" s="68" t="s">
        <v>230</v>
      </c>
      <c r="C23" s="12" t="s">
        <v>46</v>
      </c>
      <c r="D23" s="29" t="s">
        <v>47</v>
      </c>
      <c r="E23" s="29"/>
      <c r="F23" s="18" t="s">
        <v>48</v>
      </c>
      <c r="G23" s="14" t="s">
        <v>19</v>
      </c>
      <c r="H23" s="15">
        <v>1</v>
      </c>
      <c r="I23" s="16">
        <v>0</v>
      </c>
      <c r="J23" s="88">
        <f>PRODUCT(H23,I23)</f>
        <v>0</v>
      </c>
    </row>
    <row r="24" spans="2:10" s="7" customFormat="1" x14ac:dyDescent="0.2">
      <c r="B24" s="68" t="s">
        <v>231</v>
      </c>
      <c r="C24" s="12" t="s">
        <v>49</v>
      </c>
      <c r="D24" s="106" t="s">
        <v>50</v>
      </c>
      <c r="E24" s="106"/>
      <c r="F24" s="30" t="s">
        <v>18</v>
      </c>
      <c r="G24" s="14" t="s">
        <v>19</v>
      </c>
      <c r="H24" s="17">
        <v>8</v>
      </c>
      <c r="I24" s="16">
        <v>0</v>
      </c>
      <c r="J24" s="88">
        <f>PRODUCT(H24,I24)</f>
        <v>0</v>
      </c>
    </row>
    <row r="25" spans="2:10" s="7" customFormat="1" x14ac:dyDescent="0.2">
      <c r="B25" s="68" t="s">
        <v>232</v>
      </c>
      <c r="C25" s="12" t="s">
        <v>51</v>
      </c>
      <c r="D25" s="106" t="s">
        <v>52</v>
      </c>
      <c r="E25" s="106"/>
      <c r="F25" s="18" t="s">
        <v>53</v>
      </c>
      <c r="G25" s="14" t="s">
        <v>19</v>
      </c>
      <c r="H25" s="15">
        <v>1</v>
      </c>
      <c r="I25" s="16">
        <v>0</v>
      </c>
      <c r="J25" s="88">
        <f>PRODUCT(H25,I25)</f>
        <v>0</v>
      </c>
    </row>
    <row r="26" spans="2:10" x14ac:dyDescent="0.2">
      <c r="B26" s="68" t="s">
        <v>233</v>
      </c>
      <c r="C26" s="12" t="s">
        <v>54</v>
      </c>
      <c r="D26" s="106" t="s">
        <v>55</v>
      </c>
      <c r="E26" s="106"/>
      <c r="F26" s="13" t="s">
        <v>56</v>
      </c>
      <c r="G26" s="14" t="s">
        <v>21</v>
      </c>
      <c r="H26" s="15">
        <v>12</v>
      </c>
      <c r="I26" s="16">
        <v>0</v>
      </c>
      <c r="J26" s="88">
        <f>PRODUCT(H26,I26)</f>
        <v>0</v>
      </c>
    </row>
    <row r="27" spans="2:10" x14ac:dyDescent="0.2">
      <c r="B27" s="68" t="s">
        <v>234</v>
      </c>
      <c r="C27" s="12" t="s">
        <v>57</v>
      </c>
      <c r="D27" s="106" t="s">
        <v>58</v>
      </c>
      <c r="E27" s="106"/>
      <c r="F27" s="18" t="s">
        <v>20</v>
      </c>
      <c r="G27" s="14" t="s">
        <v>21</v>
      </c>
      <c r="H27" s="15">
        <v>5</v>
      </c>
      <c r="I27" s="16">
        <v>0</v>
      </c>
      <c r="J27" s="88">
        <f t="shared" ref="J27:J97" si="2">PRODUCT(H27,I27)</f>
        <v>0</v>
      </c>
    </row>
    <row r="28" spans="2:10" s="26" customFormat="1" x14ac:dyDescent="0.2">
      <c r="B28" s="69" t="s">
        <v>235</v>
      </c>
      <c r="C28" s="22" t="s">
        <v>59</v>
      </c>
      <c r="D28" s="109" t="s">
        <v>60</v>
      </c>
      <c r="E28" s="109"/>
      <c r="F28" s="31" t="s">
        <v>39</v>
      </c>
      <c r="G28" s="23" t="s">
        <v>19</v>
      </c>
      <c r="H28" s="24">
        <v>4</v>
      </c>
      <c r="I28" s="32">
        <v>0</v>
      </c>
      <c r="J28" s="92">
        <f t="shared" si="2"/>
        <v>0</v>
      </c>
    </row>
    <row r="29" spans="2:10" s="7" customFormat="1" x14ac:dyDescent="0.2">
      <c r="B29" s="68" t="s">
        <v>236</v>
      </c>
      <c r="C29" s="12" t="s">
        <v>61</v>
      </c>
      <c r="D29" s="12" t="s">
        <v>62</v>
      </c>
      <c r="E29" s="12"/>
      <c r="F29" s="12" t="s">
        <v>24</v>
      </c>
      <c r="G29" s="14" t="s">
        <v>19</v>
      </c>
      <c r="H29" s="15">
        <v>1</v>
      </c>
      <c r="I29" s="16">
        <v>0</v>
      </c>
      <c r="J29" s="88">
        <f t="shared" si="2"/>
        <v>0</v>
      </c>
    </row>
    <row r="30" spans="2:10" s="7" customFormat="1" x14ac:dyDescent="0.2">
      <c r="B30" s="68" t="s">
        <v>237</v>
      </c>
      <c r="C30" s="12" t="s">
        <v>63</v>
      </c>
      <c r="D30" s="103" t="s">
        <v>64</v>
      </c>
      <c r="E30" s="103"/>
      <c r="F30" s="12" t="s">
        <v>65</v>
      </c>
      <c r="G30" s="27" t="s">
        <v>66</v>
      </c>
      <c r="H30" s="15">
        <v>4</v>
      </c>
      <c r="I30" s="16">
        <v>0</v>
      </c>
      <c r="J30" s="88">
        <f t="shared" si="2"/>
        <v>0</v>
      </c>
    </row>
    <row r="31" spans="2:10" x14ac:dyDescent="0.2">
      <c r="B31" s="68" t="s">
        <v>238</v>
      </c>
      <c r="C31" s="12" t="s">
        <v>67</v>
      </c>
      <c r="D31" s="101" t="s">
        <v>68</v>
      </c>
      <c r="E31" s="101"/>
      <c r="F31" s="18" t="s">
        <v>69</v>
      </c>
      <c r="G31" s="19" t="s">
        <v>21</v>
      </c>
      <c r="H31" s="17">
        <v>5</v>
      </c>
      <c r="I31" s="16">
        <v>0</v>
      </c>
      <c r="J31" s="88">
        <f t="shared" si="2"/>
        <v>0</v>
      </c>
    </row>
    <row r="32" spans="2:10" x14ac:dyDescent="0.2">
      <c r="B32" s="68" t="s">
        <v>239</v>
      </c>
      <c r="C32" s="12" t="s">
        <v>70</v>
      </c>
      <c r="D32" s="101" t="s">
        <v>71</v>
      </c>
      <c r="E32" s="101"/>
      <c r="F32" s="18" t="s">
        <v>44</v>
      </c>
      <c r="G32" s="19" t="s">
        <v>19</v>
      </c>
      <c r="H32" s="17">
        <v>1</v>
      </c>
      <c r="I32" s="16">
        <v>0</v>
      </c>
      <c r="J32" s="88">
        <f t="shared" si="2"/>
        <v>0</v>
      </c>
    </row>
    <row r="33" spans="1:10" x14ac:dyDescent="0.2">
      <c r="B33" s="68" t="s">
        <v>240</v>
      </c>
      <c r="C33" s="12" t="s">
        <v>72</v>
      </c>
      <c r="D33" s="29" t="s">
        <v>73</v>
      </c>
      <c r="E33" s="29"/>
      <c r="F33" s="13" t="s">
        <v>20</v>
      </c>
      <c r="G33" s="27" t="s">
        <v>21</v>
      </c>
      <c r="H33" s="15">
        <v>5</v>
      </c>
      <c r="I33" s="16">
        <v>0</v>
      </c>
      <c r="J33" s="88">
        <f>PRODUCT(H33,I33)</f>
        <v>0</v>
      </c>
    </row>
    <row r="34" spans="1:10" s="9" customFormat="1" x14ac:dyDescent="0.2">
      <c r="B34" s="67" t="s">
        <v>241</v>
      </c>
      <c r="C34" s="10" t="s">
        <v>74</v>
      </c>
      <c r="D34" s="10"/>
      <c r="E34" s="10"/>
      <c r="F34" s="10"/>
      <c r="G34" s="10"/>
      <c r="H34" s="10"/>
      <c r="I34" s="11"/>
      <c r="J34" s="87"/>
    </row>
    <row r="35" spans="1:10" s="7" customFormat="1" x14ac:dyDescent="0.2">
      <c r="B35" s="68" t="s">
        <v>242</v>
      </c>
      <c r="C35" s="12" t="s">
        <v>75</v>
      </c>
      <c r="D35" s="103" t="s">
        <v>76</v>
      </c>
      <c r="E35" s="103"/>
      <c r="F35" s="12" t="s">
        <v>77</v>
      </c>
      <c r="G35" s="14" t="s">
        <v>19</v>
      </c>
      <c r="H35" s="15">
        <v>2</v>
      </c>
      <c r="I35" s="16">
        <v>0</v>
      </c>
      <c r="J35" s="88">
        <f t="shared" ref="J35:J39" si="3">PRODUCT(H35,I35)</f>
        <v>0</v>
      </c>
    </row>
    <row r="36" spans="1:10" s="7" customFormat="1" x14ac:dyDescent="0.2">
      <c r="B36" s="68" t="s">
        <v>243</v>
      </c>
      <c r="C36" s="12" t="s">
        <v>78</v>
      </c>
      <c r="D36" s="103" t="s">
        <v>79</v>
      </c>
      <c r="E36" s="103"/>
      <c r="F36" s="13" t="s">
        <v>77</v>
      </c>
      <c r="G36" s="14" t="s">
        <v>19</v>
      </c>
      <c r="H36" s="15">
        <v>1</v>
      </c>
      <c r="I36" s="16">
        <v>0</v>
      </c>
      <c r="J36" s="88">
        <f t="shared" si="3"/>
        <v>0</v>
      </c>
    </row>
    <row r="37" spans="1:10" s="7" customFormat="1" x14ac:dyDescent="0.2">
      <c r="B37" s="68" t="s">
        <v>244</v>
      </c>
      <c r="C37" s="12" t="s">
        <v>80</v>
      </c>
      <c r="D37" s="103" t="s">
        <v>81</v>
      </c>
      <c r="E37" s="103"/>
      <c r="F37" s="13" t="s">
        <v>77</v>
      </c>
      <c r="G37" s="14" t="s">
        <v>19</v>
      </c>
      <c r="H37" s="15">
        <v>2</v>
      </c>
      <c r="I37" s="16">
        <v>0</v>
      </c>
      <c r="J37" s="88">
        <f t="shared" si="3"/>
        <v>0</v>
      </c>
    </row>
    <row r="38" spans="1:10" s="7" customFormat="1" ht="25.5" customHeight="1" x14ac:dyDescent="0.2">
      <c r="B38" s="68" t="s">
        <v>245</v>
      </c>
      <c r="C38" s="12" t="s">
        <v>82</v>
      </c>
      <c r="D38" s="106" t="s">
        <v>83</v>
      </c>
      <c r="E38" s="106"/>
      <c r="F38" s="13" t="s">
        <v>77</v>
      </c>
      <c r="G38" s="14" t="s">
        <v>19</v>
      </c>
      <c r="H38" s="15">
        <v>1</v>
      </c>
      <c r="I38" s="16">
        <v>0</v>
      </c>
      <c r="J38" s="88">
        <f t="shared" si="3"/>
        <v>0</v>
      </c>
    </row>
    <row r="39" spans="1:10" s="7" customFormat="1" x14ac:dyDescent="0.2">
      <c r="B39" s="68" t="s">
        <v>246</v>
      </c>
      <c r="C39" s="12" t="s">
        <v>84</v>
      </c>
      <c r="D39" s="103" t="s">
        <v>85</v>
      </c>
      <c r="E39" s="103"/>
      <c r="F39" s="12" t="s">
        <v>86</v>
      </c>
      <c r="G39" s="14" t="s">
        <v>19</v>
      </c>
      <c r="H39" s="15">
        <v>1</v>
      </c>
      <c r="I39" s="16">
        <v>0</v>
      </c>
      <c r="J39" s="88">
        <f t="shared" si="3"/>
        <v>0</v>
      </c>
    </row>
    <row r="40" spans="1:10" s="9" customFormat="1" x14ac:dyDescent="0.2">
      <c r="B40" s="67" t="s">
        <v>247</v>
      </c>
      <c r="C40" s="10" t="s">
        <v>87</v>
      </c>
      <c r="D40" s="10"/>
      <c r="E40" s="10"/>
      <c r="F40" s="10"/>
      <c r="G40" s="10"/>
      <c r="H40" s="10"/>
      <c r="I40" s="11"/>
      <c r="J40" s="87"/>
    </row>
    <row r="41" spans="1:10" s="33" customFormat="1" x14ac:dyDescent="0.2">
      <c r="A41"/>
      <c r="B41" s="68" t="s">
        <v>248</v>
      </c>
      <c r="C41" s="12" t="s">
        <v>88</v>
      </c>
      <c r="D41" s="103" t="s">
        <v>89</v>
      </c>
      <c r="E41" s="103"/>
      <c r="F41" s="12" t="s">
        <v>90</v>
      </c>
      <c r="G41" s="14" t="s">
        <v>21</v>
      </c>
      <c r="H41" s="15">
        <v>145</v>
      </c>
      <c r="I41" s="21">
        <v>0</v>
      </c>
      <c r="J41" s="90">
        <f>PRODUCT(H41,I41)</f>
        <v>0</v>
      </c>
    </row>
    <row r="42" spans="1:10" s="33" customFormat="1" x14ac:dyDescent="0.2">
      <c r="A42"/>
      <c r="B42" s="68" t="s">
        <v>249</v>
      </c>
      <c r="C42" s="12"/>
      <c r="D42" s="103" t="s">
        <v>91</v>
      </c>
      <c r="E42" s="103"/>
      <c r="F42" s="12" t="s">
        <v>90</v>
      </c>
      <c r="G42" s="14" t="s">
        <v>21</v>
      </c>
      <c r="H42" s="15">
        <v>145</v>
      </c>
      <c r="I42" s="21">
        <v>0</v>
      </c>
      <c r="J42" s="90">
        <f>PRODUCT(H42,I42)</f>
        <v>0</v>
      </c>
    </row>
    <row r="43" spans="1:10" s="33" customFormat="1" x14ac:dyDescent="0.2">
      <c r="A43"/>
      <c r="B43" s="68" t="s">
        <v>250</v>
      </c>
      <c r="C43" s="12" t="s">
        <v>92</v>
      </c>
      <c r="D43" s="103" t="s">
        <v>93</v>
      </c>
      <c r="E43" s="103"/>
      <c r="F43" s="12" t="s">
        <v>90</v>
      </c>
      <c r="G43" s="14" t="s">
        <v>21</v>
      </c>
      <c r="H43" s="15">
        <v>40</v>
      </c>
      <c r="I43" s="21">
        <v>0</v>
      </c>
      <c r="J43" s="90">
        <f>PRODUCT(H43,I43)</f>
        <v>0</v>
      </c>
    </row>
    <row r="44" spans="1:10" s="33" customFormat="1" x14ac:dyDescent="0.2">
      <c r="A44"/>
      <c r="B44" s="68" t="s">
        <v>251</v>
      </c>
      <c r="C44" s="12"/>
      <c r="D44" s="103" t="s">
        <v>94</v>
      </c>
      <c r="E44" s="103"/>
      <c r="F44" s="12" t="s">
        <v>90</v>
      </c>
      <c r="G44" s="14" t="s">
        <v>21</v>
      </c>
      <c r="H44" s="15">
        <v>40</v>
      </c>
      <c r="I44" s="21">
        <v>0</v>
      </c>
      <c r="J44" s="90">
        <f>PRODUCT(H44,I44)</f>
        <v>0</v>
      </c>
    </row>
    <row r="45" spans="1:10" s="33" customFormat="1" x14ac:dyDescent="0.2">
      <c r="A45"/>
      <c r="B45" s="68" t="s">
        <v>252</v>
      </c>
      <c r="C45" s="12"/>
      <c r="D45" s="29" t="s">
        <v>95</v>
      </c>
      <c r="E45" s="29"/>
      <c r="F45" s="12" t="s">
        <v>90</v>
      </c>
      <c r="G45" s="14" t="s">
        <v>21</v>
      </c>
      <c r="H45" s="15">
        <v>40</v>
      </c>
      <c r="I45" s="21">
        <v>0</v>
      </c>
      <c r="J45" s="90">
        <f t="shared" ref="J45:J47" si="4">PRODUCT(H45,I45)</f>
        <v>0</v>
      </c>
    </row>
    <row r="46" spans="1:10" s="33" customFormat="1" x14ac:dyDescent="0.2">
      <c r="A46"/>
      <c r="B46" s="68" t="s">
        <v>253</v>
      </c>
      <c r="C46" s="12"/>
      <c r="D46" s="29" t="s">
        <v>96</v>
      </c>
      <c r="E46" s="29"/>
      <c r="F46" s="12" t="s">
        <v>90</v>
      </c>
      <c r="G46" s="14" t="s">
        <v>21</v>
      </c>
      <c r="H46" s="15">
        <v>40</v>
      </c>
      <c r="I46" s="21">
        <v>0</v>
      </c>
      <c r="J46" s="90">
        <f t="shared" si="4"/>
        <v>0</v>
      </c>
    </row>
    <row r="47" spans="1:10" ht="25.5" x14ac:dyDescent="0.2">
      <c r="B47" s="75" t="s">
        <v>254</v>
      </c>
      <c r="C47" s="12" t="s">
        <v>97</v>
      </c>
      <c r="D47" s="103" t="s">
        <v>98</v>
      </c>
      <c r="E47" s="103"/>
      <c r="F47" s="13" t="s">
        <v>99</v>
      </c>
      <c r="G47" s="14" t="s">
        <v>21</v>
      </c>
      <c r="H47" s="15">
        <v>145</v>
      </c>
      <c r="I47" s="21">
        <v>0</v>
      </c>
      <c r="J47" s="90">
        <f t="shared" si="4"/>
        <v>0</v>
      </c>
    </row>
    <row r="48" spans="1:10" s="34" customFormat="1" x14ac:dyDescent="0.2">
      <c r="A48" s="7"/>
      <c r="B48" s="68" t="s">
        <v>255</v>
      </c>
      <c r="C48" s="12" t="s">
        <v>100</v>
      </c>
      <c r="D48" s="103" t="s">
        <v>101</v>
      </c>
      <c r="E48" s="103"/>
      <c r="F48" s="12" t="s">
        <v>90</v>
      </c>
      <c r="G48" s="14" t="s">
        <v>21</v>
      </c>
      <c r="H48" s="15">
        <v>50</v>
      </c>
      <c r="I48" s="16">
        <v>0</v>
      </c>
      <c r="J48" s="88">
        <f>PRODUCT(H48,I48)</f>
        <v>0</v>
      </c>
    </row>
    <row r="49" spans="1:10" s="34" customFormat="1" x14ac:dyDescent="0.2">
      <c r="A49" s="7"/>
      <c r="B49" s="68" t="s">
        <v>256</v>
      </c>
      <c r="C49" s="12" t="s">
        <v>102</v>
      </c>
      <c r="D49" s="103" t="s">
        <v>103</v>
      </c>
      <c r="E49" s="103"/>
      <c r="F49" s="12" t="s">
        <v>90</v>
      </c>
      <c r="G49" s="14" t="s">
        <v>21</v>
      </c>
      <c r="H49" s="15">
        <v>135</v>
      </c>
      <c r="I49" s="16">
        <v>0</v>
      </c>
      <c r="J49" s="88">
        <f>PRODUCT(H49,I49)</f>
        <v>0</v>
      </c>
    </row>
    <row r="50" spans="1:10" s="7" customFormat="1" x14ac:dyDescent="0.2">
      <c r="B50" s="68" t="s">
        <v>257</v>
      </c>
      <c r="C50" s="12" t="s">
        <v>104</v>
      </c>
      <c r="D50" s="103" t="s">
        <v>105</v>
      </c>
      <c r="E50" s="103"/>
      <c r="F50" s="12" t="s">
        <v>90</v>
      </c>
      <c r="G50" s="14" t="s">
        <v>21</v>
      </c>
      <c r="H50" s="15">
        <v>30</v>
      </c>
      <c r="I50" s="16">
        <v>0</v>
      </c>
      <c r="J50" s="88">
        <f>PRODUCT(H50,I50)</f>
        <v>0</v>
      </c>
    </row>
    <row r="51" spans="1:10" s="7" customFormat="1" x14ac:dyDescent="0.2">
      <c r="B51" s="68" t="s">
        <v>258</v>
      </c>
      <c r="C51" s="12" t="s">
        <v>106</v>
      </c>
      <c r="D51" s="103" t="s">
        <v>107</v>
      </c>
      <c r="E51" s="103"/>
      <c r="F51" s="12" t="s">
        <v>90</v>
      </c>
      <c r="G51" s="14" t="s">
        <v>21</v>
      </c>
      <c r="H51" s="15">
        <v>20</v>
      </c>
      <c r="I51" s="16">
        <v>0</v>
      </c>
      <c r="J51" s="88">
        <f>PRODUCT(H51,I51)</f>
        <v>0</v>
      </c>
    </row>
    <row r="52" spans="1:10" s="9" customFormat="1" x14ac:dyDescent="0.2">
      <c r="B52" s="67" t="s">
        <v>259</v>
      </c>
      <c r="C52" s="10" t="s">
        <v>108</v>
      </c>
      <c r="D52" s="10"/>
      <c r="E52" s="10"/>
      <c r="F52" s="10"/>
      <c r="G52" s="10"/>
      <c r="H52" s="10"/>
      <c r="I52" s="11"/>
      <c r="J52" s="87"/>
    </row>
    <row r="53" spans="1:10" s="35" customFormat="1" x14ac:dyDescent="0.2">
      <c r="B53" s="70" t="s">
        <v>260</v>
      </c>
      <c r="C53" s="30" t="s">
        <v>109</v>
      </c>
      <c r="D53" s="106" t="s">
        <v>110</v>
      </c>
      <c r="E53" s="106"/>
      <c r="F53" s="30" t="s">
        <v>77</v>
      </c>
      <c r="G53" s="36">
        <v>1</v>
      </c>
      <c r="H53" s="17">
        <v>4</v>
      </c>
      <c r="I53" s="20">
        <v>0</v>
      </c>
      <c r="J53" s="89">
        <f t="shared" si="2"/>
        <v>0</v>
      </c>
    </row>
    <row r="54" spans="1:10" s="35" customFormat="1" x14ac:dyDescent="0.2">
      <c r="B54" s="70" t="s">
        <v>261</v>
      </c>
      <c r="C54" s="30" t="s">
        <v>111</v>
      </c>
      <c r="D54" s="101" t="s">
        <v>112</v>
      </c>
      <c r="E54" s="101"/>
      <c r="F54" s="30" t="s">
        <v>77</v>
      </c>
      <c r="G54" s="37">
        <v>1</v>
      </c>
      <c r="H54" s="17">
        <v>2</v>
      </c>
      <c r="I54" s="20">
        <v>0</v>
      </c>
      <c r="J54" s="89">
        <f t="shared" si="2"/>
        <v>0</v>
      </c>
    </row>
    <row r="55" spans="1:10" s="35" customFormat="1" x14ac:dyDescent="0.2">
      <c r="B55" s="70" t="s">
        <v>262</v>
      </c>
      <c r="C55" s="30" t="s">
        <v>113</v>
      </c>
      <c r="D55" s="101" t="s">
        <v>114</v>
      </c>
      <c r="E55" s="101"/>
      <c r="F55" s="30" t="s">
        <v>115</v>
      </c>
      <c r="G55" s="37">
        <v>1</v>
      </c>
      <c r="H55" s="17">
        <v>1</v>
      </c>
      <c r="I55" s="20">
        <v>0</v>
      </c>
      <c r="J55" s="89">
        <f t="shared" si="2"/>
        <v>0</v>
      </c>
    </row>
    <row r="56" spans="1:10" s="35" customFormat="1" x14ac:dyDescent="0.2">
      <c r="B56" s="70" t="s">
        <v>263</v>
      </c>
      <c r="C56" s="30" t="s">
        <v>116</v>
      </c>
      <c r="D56" s="101" t="s">
        <v>117</v>
      </c>
      <c r="E56" s="101"/>
      <c r="F56" s="30" t="s">
        <v>115</v>
      </c>
      <c r="G56" s="37">
        <v>1</v>
      </c>
      <c r="H56" s="17">
        <v>1</v>
      </c>
      <c r="I56" s="20">
        <v>0</v>
      </c>
      <c r="J56" s="89">
        <f t="shared" si="2"/>
        <v>0</v>
      </c>
    </row>
    <row r="57" spans="1:10" s="35" customFormat="1" x14ac:dyDescent="0.2">
      <c r="B57" s="70" t="s">
        <v>264</v>
      </c>
      <c r="C57" s="30" t="s">
        <v>118</v>
      </c>
      <c r="D57" s="101" t="s">
        <v>119</v>
      </c>
      <c r="E57" s="101"/>
      <c r="F57" s="30" t="s">
        <v>120</v>
      </c>
      <c r="G57" s="37">
        <v>1</v>
      </c>
      <c r="H57" s="15">
        <v>1</v>
      </c>
      <c r="I57" s="20">
        <v>0</v>
      </c>
      <c r="J57" s="89">
        <f t="shared" si="2"/>
        <v>0</v>
      </c>
    </row>
    <row r="58" spans="1:10" s="35" customFormat="1" x14ac:dyDescent="0.2">
      <c r="B58" s="70" t="s">
        <v>265</v>
      </c>
      <c r="C58" s="30" t="s">
        <v>121</v>
      </c>
      <c r="D58" s="101" t="s">
        <v>122</v>
      </c>
      <c r="E58" s="101"/>
      <c r="F58" s="30" t="s">
        <v>120</v>
      </c>
      <c r="G58" s="37">
        <v>1</v>
      </c>
      <c r="H58" s="17">
        <v>1</v>
      </c>
      <c r="I58" s="20">
        <v>0</v>
      </c>
      <c r="J58" s="89">
        <f t="shared" si="2"/>
        <v>0</v>
      </c>
    </row>
    <row r="59" spans="1:10" s="9" customFormat="1" x14ac:dyDescent="0.2">
      <c r="B59" s="67" t="s">
        <v>266</v>
      </c>
      <c r="C59" s="10" t="s">
        <v>123</v>
      </c>
      <c r="D59" s="10"/>
      <c r="E59" s="10"/>
      <c r="F59" s="10"/>
      <c r="G59" s="10"/>
      <c r="H59" s="10"/>
      <c r="I59" s="11"/>
      <c r="J59" s="87"/>
    </row>
    <row r="60" spans="1:10" s="7" customFormat="1" x14ac:dyDescent="0.2">
      <c r="B60" s="68" t="s">
        <v>267</v>
      </c>
      <c r="C60" s="12"/>
      <c r="D60" s="101" t="s">
        <v>124</v>
      </c>
      <c r="E60" s="101"/>
      <c r="F60" s="13" t="s">
        <v>125</v>
      </c>
      <c r="G60" s="14" t="s">
        <v>21</v>
      </c>
      <c r="H60" s="15">
        <v>5</v>
      </c>
      <c r="I60" s="16">
        <v>0</v>
      </c>
      <c r="J60" s="88">
        <f>PRODUCT(H60,I60)</f>
        <v>0</v>
      </c>
    </row>
    <row r="61" spans="1:10" s="7" customFormat="1" x14ac:dyDescent="0.2">
      <c r="B61" s="68" t="s">
        <v>268</v>
      </c>
      <c r="C61" s="12"/>
      <c r="D61" s="104" t="s">
        <v>126</v>
      </c>
      <c r="E61" s="104"/>
      <c r="F61" s="12" t="s">
        <v>125</v>
      </c>
      <c r="G61" s="14" t="s">
        <v>127</v>
      </c>
      <c r="H61" s="15">
        <v>1</v>
      </c>
      <c r="I61" s="21">
        <v>0</v>
      </c>
      <c r="J61" s="90">
        <f t="shared" ref="J61:J67" si="5">PRODUCT(H61,I61)</f>
        <v>0</v>
      </c>
    </row>
    <row r="62" spans="1:10" s="7" customFormat="1" x14ac:dyDescent="0.2">
      <c r="B62" s="68" t="s">
        <v>269</v>
      </c>
      <c r="C62" s="12"/>
      <c r="D62" s="104" t="s">
        <v>128</v>
      </c>
      <c r="E62" s="104"/>
      <c r="F62" s="12" t="s">
        <v>125</v>
      </c>
      <c r="G62" s="14" t="s">
        <v>129</v>
      </c>
      <c r="H62" s="15">
        <v>1</v>
      </c>
      <c r="I62" s="21">
        <v>0</v>
      </c>
      <c r="J62" s="90">
        <f t="shared" si="5"/>
        <v>0</v>
      </c>
    </row>
    <row r="63" spans="1:10" s="7" customFormat="1" x14ac:dyDescent="0.2">
      <c r="B63" s="68" t="s">
        <v>263</v>
      </c>
      <c r="C63" s="12"/>
      <c r="D63" s="104" t="s">
        <v>130</v>
      </c>
      <c r="E63" s="104"/>
      <c r="F63" s="12" t="s">
        <v>125</v>
      </c>
      <c r="G63" s="14" t="s">
        <v>131</v>
      </c>
      <c r="H63" s="15">
        <v>1</v>
      </c>
      <c r="I63" s="21">
        <v>0</v>
      </c>
      <c r="J63" s="90">
        <f t="shared" si="5"/>
        <v>0</v>
      </c>
    </row>
    <row r="64" spans="1:10" s="7" customFormat="1" x14ac:dyDescent="0.2">
      <c r="B64" s="68" t="s">
        <v>270</v>
      </c>
      <c r="C64" s="12"/>
      <c r="D64" s="104" t="s">
        <v>132</v>
      </c>
      <c r="E64" s="104"/>
      <c r="F64" s="12" t="s">
        <v>125</v>
      </c>
      <c r="G64" s="14" t="s">
        <v>133</v>
      </c>
      <c r="H64" s="15">
        <v>1</v>
      </c>
      <c r="I64" s="21">
        <v>0</v>
      </c>
      <c r="J64" s="90">
        <f t="shared" si="5"/>
        <v>0</v>
      </c>
    </row>
    <row r="65" spans="2:10" s="7" customFormat="1" x14ac:dyDescent="0.2">
      <c r="B65" s="68" t="s">
        <v>271</v>
      </c>
      <c r="C65" s="12"/>
      <c r="D65" s="104" t="s">
        <v>134</v>
      </c>
      <c r="E65" s="104"/>
      <c r="F65" s="12" t="s">
        <v>125</v>
      </c>
      <c r="G65" s="14" t="s">
        <v>135</v>
      </c>
      <c r="H65" s="15">
        <v>1</v>
      </c>
      <c r="I65" s="21">
        <v>0</v>
      </c>
      <c r="J65" s="90">
        <f t="shared" si="5"/>
        <v>0</v>
      </c>
    </row>
    <row r="66" spans="2:10" s="7" customFormat="1" x14ac:dyDescent="0.2">
      <c r="B66" s="68" t="s">
        <v>272</v>
      </c>
      <c r="C66" s="12"/>
      <c r="D66" s="101" t="s">
        <v>136</v>
      </c>
      <c r="E66" s="101"/>
      <c r="F66" s="13" t="s">
        <v>48</v>
      </c>
      <c r="G66" s="14" t="s">
        <v>19</v>
      </c>
      <c r="H66" s="15">
        <v>1</v>
      </c>
      <c r="I66" s="16">
        <v>0</v>
      </c>
      <c r="J66" s="88">
        <f>PRODUCT(H66,I66)</f>
        <v>0</v>
      </c>
    </row>
    <row r="67" spans="2:10" s="7" customFormat="1" x14ac:dyDescent="0.2">
      <c r="B67" s="68" t="s">
        <v>273</v>
      </c>
      <c r="C67" s="12"/>
      <c r="D67" s="104" t="s">
        <v>137</v>
      </c>
      <c r="E67" s="104"/>
      <c r="F67" s="12" t="s">
        <v>138</v>
      </c>
      <c r="G67" s="14" t="s">
        <v>19</v>
      </c>
      <c r="H67" s="15">
        <v>12</v>
      </c>
      <c r="I67" s="16">
        <v>0</v>
      </c>
      <c r="J67" s="90">
        <f t="shared" si="5"/>
        <v>0</v>
      </c>
    </row>
    <row r="68" spans="2:10" s="7" customFormat="1" x14ac:dyDescent="0.2">
      <c r="B68" s="68" t="s">
        <v>274</v>
      </c>
      <c r="C68" s="12"/>
      <c r="D68" s="104" t="s">
        <v>139</v>
      </c>
      <c r="E68" s="104"/>
      <c r="F68" s="12" t="s">
        <v>140</v>
      </c>
      <c r="G68" s="14" t="s">
        <v>19</v>
      </c>
      <c r="H68" s="15">
        <v>25</v>
      </c>
      <c r="I68" s="21">
        <v>0</v>
      </c>
      <c r="J68" s="90">
        <f>PRODUCT(H68,I68)</f>
        <v>0</v>
      </c>
    </row>
    <row r="69" spans="2:10" s="43" customFormat="1" x14ac:dyDescent="0.2">
      <c r="B69" s="76" t="s">
        <v>141</v>
      </c>
      <c r="C69" s="38"/>
      <c r="D69" s="39"/>
      <c r="E69" s="39"/>
      <c r="F69" s="38"/>
      <c r="G69" s="40"/>
      <c r="H69" s="41"/>
      <c r="I69" s="42"/>
      <c r="J69" s="93">
        <f>SUM(J8:J68)</f>
        <v>0</v>
      </c>
    </row>
    <row r="70" spans="2:10" s="7" customFormat="1" x14ac:dyDescent="0.2">
      <c r="B70" s="68"/>
      <c r="C70" s="12"/>
      <c r="D70" s="44"/>
      <c r="E70" s="44"/>
      <c r="F70" s="12"/>
      <c r="G70" s="14"/>
      <c r="H70" s="15"/>
      <c r="I70" s="16"/>
      <c r="J70" s="88"/>
    </row>
    <row r="71" spans="2:10" s="50" customFormat="1" ht="15" x14ac:dyDescent="0.25">
      <c r="B71" s="84" t="s">
        <v>275</v>
      </c>
      <c r="C71" s="78" t="s">
        <v>142</v>
      </c>
      <c r="D71" s="46"/>
      <c r="E71" s="46"/>
      <c r="F71" s="45"/>
      <c r="G71" s="47"/>
      <c r="H71" s="48"/>
      <c r="I71" s="49"/>
      <c r="J71" s="94"/>
    </row>
    <row r="72" spans="2:10" s="7" customFormat="1" ht="25.5" x14ac:dyDescent="0.2">
      <c r="B72" s="75" t="s">
        <v>276</v>
      </c>
      <c r="C72" s="12"/>
      <c r="D72" s="107" t="s">
        <v>212</v>
      </c>
      <c r="E72" s="103"/>
      <c r="F72" s="13" t="s">
        <v>143</v>
      </c>
      <c r="G72" s="14" t="s">
        <v>9</v>
      </c>
      <c r="H72" s="15">
        <v>7</v>
      </c>
      <c r="I72" s="16">
        <v>0</v>
      </c>
      <c r="J72" s="88">
        <f t="shared" si="2"/>
        <v>0</v>
      </c>
    </row>
    <row r="73" spans="2:10" s="7" customFormat="1" ht="25.5" x14ac:dyDescent="0.2">
      <c r="B73" s="75" t="s">
        <v>277</v>
      </c>
      <c r="C73" s="12"/>
      <c r="D73" s="103" t="s">
        <v>144</v>
      </c>
      <c r="E73" s="103"/>
      <c r="F73" s="13" t="s">
        <v>145</v>
      </c>
      <c r="G73" s="14" t="s">
        <v>9</v>
      </c>
      <c r="H73" s="15">
        <v>6</v>
      </c>
      <c r="I73" s="16">
        <v>0</v>
      </c>
      <c r="J73" s="88">
        <f t="shared" si="2"/>
        <v>0</v>
      </c>
    </row>
    <row r="74" spans="2:10" s="7" customFormat="1" x14ac:dyDescent="0.2">
      <c r="B74" s="68" t="s">
        <v>278</v>
      </c>
      <c r="C74" s="12"/>
      <c r="D74" s="104" t="s">
        <v>146</v>
      </c>
      <c r="E74" s="104"/>
      <c r="F74" s="13" t="s">
        <v>147</v>
      </c>
      <c r="G74" s="14" t="s">
        <v>19</v>
      </c>
      <c r="H74" s="15">
        <v>8</v>
      </c>
      <c r="I74" s="16">
        <v>0</v>
      </c>
      <c r="J74" s="88">
        <f t="shared" si="2"/>
        <v>0</v>
      </c>
    </row>
    <row r="75" spans="2:10" s="7" customFormat="1" x14ac:dyDescent="0.2">
      <c r="B75" s="68" t="s">
        <v>279</v>
      </c>
      <c r="C75" s="12" t="s">
        <v>148</v>
      </c>
      <c r="D75" s="103" t="s">
        <v>149</v>
      </c>
      <c r="E75" s="103"/>
      <c r="F75" s="13" t="s">
        <v>150</v>
      </c>
      <c r="G75" s="14" t="s">
        <v>21</v>
      </c>
      <c r="H75" s="15">
        <v>50</v>
      </c>
      <c r="I75" s="16">
        <v>0</v>
      </c>
      <c r="J75" s="88">
        <f t="shared" si="2"/>
        <v>0</v>
      </c>
    </row>
    <row r="76" spans="2:10" s="7" customFormat="1" ht="38.25" x14ac:dyDescent="0.2">
      <c r="B76" s="75" t="s">
        <v>280</v>
      </c>
      <c r="C76" s="12" t="s">
        <v>151</v>
      </c>
      <c r="D76" s="103" t="s">
        <v>152</v>
      </c>
      <c r="E76" s="103"/>
      <c r="F76" s="18" t="s">
        <v>153</v>
      </c>
      <c r="G76" s="14" t="s">
        <v>9</v>
      </c>
      <c r="H76" s="15">
        <v>45</v>
      </c>
      <c r="I76" s="16">
        <v>0</v>
      </c>
      <c r="J76" s="88">
        <f t="shared" si="2"/>
        <v>0</v>
      </c>
    </row>
    <row r="77" spans="2:10" s="7" customFormat="1" x14ac:dyDescent="0.2">
      <c r="B77" s="68" t="s">
        <v>281</v>
      </c>
      <c r="C77" s="12" t="s">
        <v>154</v>
      </c>
      <c r="D77" s="106" t="s">
        <v>155</v>
      </c>
      <c r="E77" s="106"/>
      <c r="F77" s="18" t="s">
        <v>156</v>
      </c>
      <c r="G77" s="14" t="s">
        <v>21</v>
      </c>
      <c r="H77" s="15">
        <v>5</v>
      </c>
      <c r="I77" s="16">
        <v>0</v>
      </c>
      <c r="J77" s="88">
        <f t="shared" si="2"/>
        <v>0</v>
      </c>
    </row>
    <row r="78" spans="2:10" s="7" customFormat="1" x14ac:dyDescent="0.2">
      <c r="B78" s="68" t="s">
        <v>282</v>
      </c>
      <c r="C78" s="12" t="s">
        <v>157</v>
      </c>
      <c r="D78" s="106" t="s">
        <v>158</v>
      </c>
      <c r="E78" s="106"/>
      <c r="F78" s="18" t="s">
        <v>156</v>
      </c>
      <c r="G78" s="14" t="s">
        <v>21</v>
      </c>
      <c r="H78" s="15">
        <v>5</v>
      </c>
      <c r="I78" s="16">
        <v>0</v>
      </c>
      <c r="J78" s="88">
        <f t="shared" si="2"/>
        <v>0</v>
      </c>
    </row>
    <row r="79" spans="2:10" s="7" customFormat="1" x14ac:dyDescent="0.2">
      <c r="B79" s="68" t="s">
        <v>283</v>
      </c>
      <c r="C79" s="12" t="s">
        <v>159</v>
      </c>
      <c r="D79" s="103" t="s">
        <v>160</v>
      </c>
      <c r="E79" s="103"/>
      <c r="F79" s="13" t="s">
        <v>161</v>
      </c>
      <c r="G79" s="14" t="s">
        <v>9</v>
      </c>
      <c r="H79" s="15">
        <v>32</v>
      </c>
      <c r="I79" s="16">
        <v>0</v>
      </c>
      <c r="J79" s="88">
        <f t="shared" si="2"/>
        <v>0</v>
      </c>
    </row>
    <row r="80" spans="2:10" s="7" customFormat="1" x14ac:dyDescent="0.2">
      <c r="B80" s="68" t="s">
        <v>284</v>
      </c>
      <c r="C80" s="12" t="s">
        <v>162</v>
      </c>
      <c r="D80" s="103" t="s">
        <v>163</v>
      </c>
      <c r="E80" s="103"/>
      <c r="F80" s="13" t="s">
        <v>20</v>
      </c>
      <c r="G80" s="14" t="s">
        <v>21</v>
      </c>
      <c r="H80" s="15">
        <v>5</v>
      </c>
      <c r="I80" s="16">
        <v>0</v>
      </c>
      <c r="J80" s="88">
        <f t="shared" si="2"/>
        <v>0</v>
      </c>
    </row>
    <row r="81" spans="2:10" s="51" customFormat="1" x14ac:dyDescent="0.2">
      <c r="B81" s="69" t="s">
        <v>285</v>
      </c>
      <c r="C81" s="22" t="s">
        <v>164</v>
      </c>
      <c r="D81" s="105" t="s">
        <v>165</v>
      </c>
      <c r="E81" s="105"/>
      <c r="F81" s="31" t="s">
        <v>166</v>
      </c>
      <c r="G81" s="23"/>
      <c r="H81" s="24">
        <v>3</v>
      </c>
      <c r="I81" s="32">
        <v>0</v>
      </c>
      <c r="J81" s="92">
        <f t="shared" si="2"/>
        <v>0</v>
      </c>
    </row>
    <row r="82" spans="2:10" s="7" customFormat="1" x14ac:dyDescent="0.2">
      <c r="B82" s="68" t="s">
        <v>286</v>
      </c>
      <c r="C82" s="12" t="s">
        <v>167</v>
      </c>
      <c r="D82" s="103" t="s">
        <v>168</v>
      </c>
      <c r="E82" s="103"/>
      <c r="F82" s="18" t="s">
        <v>169</v>
      </c>
      <c r="G82" s="19" t="s">
        <v>170</v>
      </c>
      <c r="H82" s="17">
        <v>3</v>
      </c>
      <c r="I82" s="16">
        <v>0</v>
      </c>
      <c r="J82" s="88">
        <f t="shared" si="2"/>
        <v>0</v>
      </c>
    </row>
    <row r="83" spans="2:10" s="7" customFormat="1" x14ac:dyDescent="0.2">
      <c r="B83" s="68" t="s">
        <v>287</v>
      </c>
      <c r="C83" s="12" t="s">
        <v>171</v>
      </c>
      <c r="D83" s="103" t="s">
        <v>172</v>
      </c>
      <c r="E83" s="103"/>
      <c r="F83" s="18" t="s">
        <v>138</v>
      </c>
      <c r="G83" s="19" t="s">
        <v>19</v>
      </c>
      <c r="H83" s="17">
        <v>2</v>
      </c>
      <c r="I83" s="16">
        <v>0</v>
      </c>
      <c r="J83" s="88">
        <f t="shared" si="2"/>
        <v>0</v>
      </c>
    </row>
    <row r="84" spans="2:10" s="7" customFormat="1" x14ac:dyDescent="0.2">
      <c r="B84" s="68" t="s">
        <v>288</v>
      </c>
      <c r="C84" s="12" t="s">
        <v>173</v>
      </c>
      <c r="D84" s="103" t="s">
        <v>174</v>
      </c>
      <c r="E84" s="103"/>
      <c r="F84" s="18" t="s">
        <v>175</v>
      </c>
      <c r="G84" s="19" t="s">
        <v>19</v>
      </c>
      <c r="H84" s="17">
        <v>1</v>
      </c>
      <c r="I84" s="16">
        <v>0</v>
      </c>
      <c r="J84" s="88">
        <f t="shared" si="2"/>
        <v>0</v>
      </c>
    </row>
    <row r="85" spans="2:10" s="7" customFormat="1" x14ac:dyDescent="0.2">
      <c r="B85" s="68" t="s">
        <v>289</v>
      </c>
      <c r="C85" s="12" t="s">
        <v>176</v>
      </c>
      <c r="D85" s="103" t="s">
        <v>177</v>
      </c>
      <c r="E85" s="103"/>
      <c r="F85" s="18" t="s">
        <v>178</v>
      </c>
      <c r="G85" s="19" t="s">
        <v>19</v>
      </c>
      <c r="H85" s="17">
        <v>2</v>
      </c>
      <c r="I85" s="16">
        <v>0</v>
      </c>
      <c r="J85" s="88">
        <f t="shared" si="2"/>
        <v>0</v>
      </c>
    </row>
    <row r="86" spans="2:10" s="7" customFormat="1" x14ac:dyDescent="0.2">
      <c r="B86" s="68" t="s">
        <v>290</v>
      </c>
      <c r="C86" s="12"/>
      <c r="D86" s="106" t="s">
        <v>179</v>
      </c>
      <c r="E86" s="106"/>
      <c r="F86" s="18" t="s">
        <v>180</v>
      </c>
      <c r="G86" s="14" t="s">
        <v>9</v>
      </c>
      <c r="H86" s="15">
        <v>6</v>
      </c>
      <c r="I86" s="16">
        <v>0</v>
      </c>
      <c r="J86" s="88">
        <f t="shared" si="2"/>
        <v>0</v>
      </c>
    </row>
    <row r="87" spans="2:10" s="52" customFormat="1" x14ac:dyDescent="0.2">
      <c r="B87" s="68" t="s">
        <v>291</v>
      </c>
      <c r="C87" s="12"/>
      <c r="D87" s="103" t="s">
        <v>181</v>
      </c>
      <c r="E87" s="103"/>
      <c r="F87" s="13" t="s">
        <v>180</v>
      </c>
      <c r="G87" s="14" t="s">
        <v>9</v>
      </c>
      <c r="H87" s="15">
        <v>6</v>
      </c>
      <c r="I87" s="16">
        <v>0</v>
      </c>
      <c r="J87" s="88">
        <f t="shared" si="2"/>
        <v>0</v>
      </c>
    </row>
    <row r="88" spans="2:10" s="52" customFormat="1" x14ac:dyDescent="0.2">
      <c r="B88" s="68" t="s">
        <v>292</v>
      </c>
      <c r="C88" s="12"/>
      <c r="D88" s="103" t="s">
        <v>182</v>
      </c>
      <c r="E88" s="103"/>
      <c r="F88" s="13" t="s">
        <v>180</v>
      </c>
      <c r="G88" s="14" t="s">
        <v>9</v>
      </c>
      <c r="H88" s="15">
        <v>6</v>
      </c>
      <c r="I88" s="16">
        <v>0</v>
      </c>
      <c r="J88" s="88">
        <f t="shared" si="2"/>
        <v>0</v>
      </c>
    </row>
    <row r="89" spans="2:10" s="7" customFormat="1" x14ac:dyDescent="0.2">
      <c r="B89" s="68" t="s">
        <v>293</v>
      </c>
      <c r="C89" s="12" t="s">
        <v>183</v>
      </c>
      <c r="D89" s="29" t="s">
        <v>184</v>
      </c>
      <c r="E89" s="29"/>
      <c r="F89" s="12" t="s">
        <v>161</v>
      </c>
      <c r="G89" s="14" t="s">
        <v>21</v>
      </c>
      <c r="H89" s="17">
        <f>6*5</f>
        <v>30</v>
      </c>
      <c r="I89" s="16">
        <v>0</v>
      </c>
      <c r="J89" s="88">
        <f t="shared" si="2"/>
        <v>0</v>
      </c>
    </row>
    <row r="90" spans="2:10" s="7" customFormat="1" x14ac:dyDescent="0.2">
      <c r="B90" s="68" t="s">
        <v>294</v>
      </c>
      <c r="C90" s="12" t="s">
        <v>185</v>
      </c>
      <c r="D90" s="103" t="s">
        <v>186</v>
      </c>
      <c r="E90" s="103"/>
      <c r="F90" s="30" t="s">
        <v>187</v>
      </c>
      <c r="G90" s="14" t="s">
        <v>21</v>
      </c>
      <c r="H90" s="15">
        <f>4*5</f>
        <v>20</v>
      </c>
      <c r="I90" s="16">
        <v>0</v>
      </c>
      <c r="J90" s="88">
        <f t="shared" si="2"/>
        <v>0</v>
      </c>
    </row>
    <row r="91" spans="2:10" s="7" customFormat="1" x14ac:dyDescent="0.2">
      <c r="B91" s="68" t="s">
        <v>295</v>
      </c>
      <c r="C91" s="12" t="s">
        <v>188</v>
      </c>
      <c r="D91" s="103" t="s">
        <v>189</v>
      </c>
      <c r="E91" s="103"/>
      <c r="F91" s="30" t="s">
        <v>190</v>
      </c>
      <c r="G91" s="14" t="s">
        <v>19</v>
      </c>
      <c r="H91" s="15">
        <v>1</v>
      </c>
      <c r="I91" s="16">
        <v>0</v>
      </c>
      <c r="J91" s="88">
        <f t="shared" si="2"/>
        <v>0</v>
      </c>
    </row>
    <row r="92" spans="2:10" s="7" customFormat="1" ht="38.25" x14ac:dyDescent="0.2">
      <c r="B92" s="68" t="s">
        <v>296</v>
      </c>
      <c r="C92" s="12" t="s">
        <v>191</v>
      </c>
      <c r="D92" s="103" t="s">
        <v>192</v>
      </c>
      <c r="E92" s="103"/>
      <c r="F92" s="13" t="s">
        <v>193</v>
      </c>
      <c r="G92" s="14" t="s">
        <v>9</v>
      </c>
      <c r="H92" s="15">
        <v>15</v>
      </c>
      <c r="I92" s="16">
        <v>0</v>
      </c>
      <c r="J92" s="88">
        <f t="shared" si="2"/>
        <v>0</v>
      </c>
    </row>
    <row r="93" spans="2:10" s="7" customFormat="1" x14ac:dyDescent="0.2">
      <c r="B93" s="68" t="s">
        <v>297</v>
      </c>
      <c r="C93" s="12"/>
      <c r="D93" s="104" t="s">
        <v>194</v>
      </c>
      <c r="E93" s="104"/>
      <c r="F93" s="12" t="s">
        <v>90</v>
      </c>
      <c r="G93" s="14" t="s">
        <v>21</v>
      </c>
      <c r="H93" s="17">
        <v>8</v>
      </c>
      <c r="I93" s="16">
        <v>0</v>
      </c>
      <c r="J93" s="88">
        <f t="shared" si="2"/>
        <v>0</v>
      </c>
    </row>
    <row r="94" spans="2:10" s="7" customFormat="1" x14ac:dyDescent="0.2">
      <c r="B94" s="68" t="s">
        <v>298</v>
      </c>
      <c r="C94" s="12"/>
      <c r="D94" s="104" t="s">
        <v>195</v>
      </c>
      <c r="E94" s="104"/>
      <c r="F94" s="12" t="s">
        <v>196</v>
      </c>
      <c r="G94" s="14" t="s">
        <v>21</v>
      </c>
      <c r="H94" s="15">
        <f>2*50</f>
        <v>100</v>
      </c>
      <c r="I94" s="16">
        <v>0</v>
      </c>
      <c r="J94" s="88">
        <f t="shared" si="2"/>
        <v>0</v>
      </c>
    </row>
    <row r="95" spans="2:10" s="7" customFormat="1" x14ac:dyDescent="0.2">
      <c r="B95" s="68" t="s">
        <v>299</v>
      </c>
      <c r="C95" s="12" t="s">
        <v>197</v>
      </c>
      <c r="D95" s="103" t="s">
        <v>198</v>
      </c>
      <c r="E95" s="103"/>
      <c r="F95" s="12" t="s">
        <v>90</v>
      </c>
      <c r="G95" s="14" t="s">
        <v>21</v>
      </c>
      <c r="H95" s="15">
        <v>50</v>
      </c>
      <c r="I95" s="16">
        <v>0</v>
      </c>
      <c r="J95" s="88">
        <f t="shared" si="2"/>
        <v>0</v>
      </c>
    </row>
    <row r="96" spans="2:10" s="7" customFormat="1" x14ac:dyDescent="0.2">
      <c r="B96" s="68" t="s">
        <v>300</v>
      </c>
      <c r="C96" s="12" t="s">
        <v>199</v>
      </c>
      <c r="D96" s="103" t="s">
        <v>200</v>
      </c>
      <c r="E96" s="103"/>
      <c r="F96" s="12" t="s">
        <v>90</v>
      </c>
      <c r="G96" s="14" t="s">
        <v>21</v>
      </c>
      <c r="H96" s="15">
        <v>50</v>
      </c>
      <c r="I96" s="16">
        <v>0</v>
      </c>
      <c r="J96" s="88">
        <f t="shared" si="2"/>
        <v>0</v>
      </c>
    </row>
    <row r="97" spans="2:11" s="7" customFormat="1" ht="25.5" customHeight="1" x14ac:dyDescent="0.2">
      <c r="B97" s="68" t="s">
        <v>300</v>
      </c>
      <c r="C97" s="12"/>
      <c r="D97" s="101" t="s">
        <v>201</v>
      </c>
      <c r="E97" s="101"/>
      <c r="F97" s="13"/>
      <c r="G97" s="14"/>
      <c r="H97" s="15">
        <f>5*45</f>
        <v>225</v>
      </c>
      <c r="I97" s="16">
        <v>0</v>
      </c>
      <c r="J97" s="88">
        <f t="shared" si="2"/>
        <v>0</v>
      </c>
    </row>
    <row r="98" spans="2:11" s="7" customFormat="1" x14ac:dyDescent="0.2">
      <c r="B98" s="68" t="s">
        <v>301</v>
      </c>
      <c r="C98" s="12"/>
      <c r="D98" s="101" t="s">
        <v>202</v>
      </c>
      <c r="E98" s="101"/>
      <c r="F98" s="13"/>
      <c r="G98" s="14"/>
      <c r="H98" s="15">
        <f>5*45</f>
        <v>225</v>
      </c>
      <c r="I98" s="16">
        <v>0</v>
      </c>
      <c r="J98" s="88">
        <f t="shared" ref="J98:J99" si="6">PRODUCT(H98,I98)</f>
        <v>0</v>
      </c>
    </row>
    <row r="99" spans="2:11" s="7" customFormat="1" x14ac:dyDescent="0.2">
      <c r="B99" s="68" t="s">
        <v>302</v>
      </c>
      <c r="C99" s="12"/>
      <c r="D99" s="101" t="s">
        <v>203</v>
      </c>
      <c r="E99" s="101"/>
      <c r="F99" s="13"/>
      <c r="G99" s="14"/>
      <c r="H99" s="15">
        <f>5*45</f>
        <v>225</v>
      </c>
      <c r="I99" s="16">
        <v>0</v>
      </c>
      <c r="J99" s="88">
        <f t="shared" si="6"/>
        <v>0</v>
      </c>
    </row>
    <row r="100" spans="2:11" s="43" customFormat="1" x14ac:dyDescent="0.2">
      <c r="B100" s="76" t="s">
        <v>204</v>
      </c>
      <c r="C100" s="38"/>
      <c r="D100" s="39"/>
      <c r="E100" s="39"/>
      <c r="F100" s="38"/>
      <c r="G100" s="40"/>
      <c r="H100" s="41"/>
      <c r="I100" s="42"/>
      <c r="J100" s="93">
        <f>SUM(J72:J99)</f>
        <v>0</v>
      </c>
    </row>
    <row r="101" spans="2:11" s="7" customFormat="1" x14ac:dyDescent="0.2">
      <c r="B101" s="68"/>
      <c r="C101" s="12"/>
      <c r="D101" s="44"/>
      <c r="E101" s="44"/>
      <c r="F101" s="12"/>
      <c r="G101" s="14"/>
      <c r="H101" s="15"/>
      <c r="I101" s="16"/>
      <c r="J101" s="95"/>
    </row>
    <row r="102" spans="2:11" s="50" customFormat="1" ht="15" x14ac:dyDescent="0.25">
      <c r="B102" s="84" t="s">
        <v>303</v>
      </c>
      <c r="C102" s="78" t="s">
        <v>205</v>
      </c>
      <c r="D102" s="46"/>
      <c r="E102" s="46"/>
      <c r="F102" s="45"/>
      <c r="G102" s="47"/>
      <c r="H102" s="48"/>
      <c r="I102" s="49"/>
      <c r="J102" s="94"/>
    </row>
    <row r="103" spans="2:11" s="7" customFormat="1" x14ac:dyDescent="0.2">
      <c r="B103" s="68" t="s">
        <v>304</v>
      </c>
      <c r="C103" s="12" t="s">
        <v>206</v>
      </c>
      <c r="D103" s="44"/>
      <c r="E103" s="44"/>
      <c r="F103" s="12"/>
      <c r="G103" s="14"/>
      <c r="H103" s="15">
        <v>1</v>
      </c>
      <c r="I103" s="16">
        <v>0</v>
      </c>
      <c r="J103" s="95">
        <f>PRODUCT(H103,I103)</f>
        <v>0</v>
      </c>
    </row>
    <row r="104" spans="2:11" s="7" customFormat="1" x14ac:dyDescent="0.2">
      <c r="B104" s="68" t="s">
        <v>305</v>
      </c>
      <c r="C104" s="63" t="s">
        <v>213</v>
      </c>
      <c r="D104" s="44"/>
      <c r="E104" s="44"/>
      <c r="F104" s="12"/>
      <c r="G104" s="14"/>
      <c r="H104" s="15">
        <v>1</v>
      </c>
      <c r="I104" s="16">
        <v>0</v>
      </c>
      <c r="J104" s="95">
        <f t="shared" ref="J104:J106" si="7">PRODUCT(H104,I104)</f>
        <v>0</v>
      </c>
    </row>
    <row r="105" spans="2:11" s="7" customFormat="1" x14ac:dyDescent="0.2">
      <c r="B105" s="68" t="s">
        <v>306</v>
      </c>
      <c r="C105" s="12" t="s">
        <v>207</v>
      </c>
      <c r="D105" s="44"/>
      <c r="E105" s="44"/>
      <c r="F105" s="12"/>
      <c r="G105" s="14"/>
      <c r="H105" s="15">
        <v>1</v>
      </c>
      <c r="I105" s="16">
        <v>0</v>
      </c>
      <c r="J105" s="95">
        <f t="shared" si="7"/>
        <v>0</v>
      </c>
    </row>
    <row r="106" spans="2:11" s="7" customFormat="1" x14ac:dyDescent="0.2">
      <c r="B106" s="68" t="s">
        <v>307</v>
      </c>
      <c r="C106" s="12" t="s">
        <v>208</v>
      </c>
      <c r="D106" s="44"/>
      <c r="E106" s="44"/>
      <c r="F106" s="12"/>
      <c r="G106" s="14"/>
      <c r="H106" s="15">
        <v>1</v>
      </c>
      <c r="I106" s="16">
        <v>0</v>
      </c>
      <c r="J106" s="95">
        <f t="shared" si="7"/>
        <v>0</v>
      </c>
    </row>
    <row r="107" spans="2:11" s="7" customFormat="1" x14ac:dyDescent="0.2">
      <c r="B107" s="85" t="s">
        <v>312</v>
      </c>
      <c r="C107" s="63" t="s">
        <v>313</v>
      </c>
      <c r="D107" s="80"/>
      <c r="E107" s="80"/>
      <c r="F107" s="12"/>
      <c r="G107" s="14"/>
      <c r="H107" s="15">
        <v>1</v>
      </c>
      <c r="I107" s="16">
        <v>0</v>
      </c>
      <c r="J107" s="95">
        <f t="shared" ref="J107" si="8">PRODUCT(H107,I107)</f>
        <v>0</v>
      </c>
    </row>
    <row r="108" spans="2:11" s="7" customFormat="1" x14ac:dyDescent="0.2">
      <c r="B108" s="82" t="s">
        <v>311</v>
      </c>
      <c r="C108" s="38"/>
      <c r="D108" s="83"/>
      <c r="E108" s="39"/>
      <c r="F108" s="38"/>
      <c r="G108" s="40"/>
      <c r="H108" s="41"/>
      <c r="I108" s="42"/>
      <c r="J108" s="96">
        <f>SUM(J103:J107)</f>
        <v>0</v>
      </c>
    </row>
    <row r="109" spans="2:11" ht="13.5" thickBot="1" x14ac:dyDescent="0.25">
      <c r="B109" s="71"/>
      <c r="C109" s="54"/>
      <c r="D109" s="54"/>
      <c r="E109" s="54"/>
      <c r="F109" s="54"/>
      <c r="G109" s="55"/>
      <c r="H109" s="55"/>
      <c r="I109" s="56"/>
      <c r="J109" s="97"/>
      <c r="K109" s="53"/>
    </row>
    <row r="110" spans="2:11" s="7" customFormat="1" ht="16.5" thickTop="1" thickBot="1" x14ac:dyDescent="0.3">
      <c r="B110" s="81" t="s">
        <v>310</v>
      </c>
      <c r="C110" s="57"/>
      <c r="D110" s="57"/>
      <c r="E110" s="57"/>
      <c r="F110" s="57"/>
      <c r="G110" s="58"/>
      <c r="H110" s="59"/>
      <c r="I110" s="60"/>
      <c r="J110" s="98">
        <f>SUM(J69+J100+J108)</f>
        <v>0</v>
      </c>
    </row>
    <row r="111" spans="2:11" ht="15" x14ac:dyDescent="0.2">
      <c r="B111" s="72"/>
      <c r="J111" s="61"/>
    </row>
    <row r="112" spans="2:11" x14ac:dyDescent="0.2">
      <c r="B112" s="73" t="s">
        <v>209</v>
      </c>
    </row>
    <row r="113" spans="1:11" s="3" customFormat="1" x14ac:dyDescent="0.2">
      <c r="B113" s="102" t="s">
        <v>210</v>
      </c>
      <c r="C113" s="102"/>
      <c r="D113" s="102"/>
      <c r="E113" s="102"/>
      <c r="F113" s="102"/>
      <c r="G113" s="102"/>
      <c r="H113" s="102"/>
      <c r="I113" s="102"/>
      <c r="J113" s="102"/>
    </row>
    <row r="114" spans="1:11" s="3" customFormat="1" x14ac:dyDescent="0.2">
      <c r="B114" s="74"/>
      <c r="G114" s="5"/>
      <c r="H114" s="5"/>
      <c r="I114" s="6"/>
    </row>
    <row r="115" spans="1:11" s="62" customFormat="1" x14ac:dyDescent="0.2">
      <c r="A115" s="3"/>
      <c r="B115" s="74"/>
      <c r="C115" s="3"/>
      <c r="D115" s="3"/>
      <c r="E115" s="3"/>
      <c r="F115" s="3"/>
      <c r="G115" s="5"/>
      <c r="H115" s="5"/>
      <c r="I115" s="6"/>
      <c r="J115" s="3"/>
      <c r="K115" s="3"/>
    </row>
    <row r="116" spans="1:11" s="62" customFormat="1" x14ac:dyDescent="0.2">
      <c r="A116" s="3"/>
      <c r="B116" s="74"/>
      <c r="C116" s="3"/>
      <c r="D116" s="3"/>
      <c r="E116" s="3"/>
      <c r="F116" s="3"/>
      <c r="G116" s="5"/>
      <c r="H116" s="5"/>
      <c r="I116" s="6"/>
      <c r="J116" s="3"/>
      <c r="K116" s="3"/>
    </row>
  </sheetData>
  <mergeCells count="77">
    <mergeCell ref="D32:E32"/>
    <mergeCell ref="D18:E18"/>
    <mergeCell ref="D8:E8"/>
    <mergeCell ref="D9:E9"/>
    <mergeCell ref="D10:E10"/>
    <mergeCell ref="D11:E11"/>
    <mergeCell ref="D12:E12"/>
    <mergeCell ref="D13:E13"/>
    <mergeCell ref="D14:E14"/>
    <mergeCell ref="D16:E16"/>
    <mergeCell ref="D26:E26"/>
    <mergeCell ref="D27:E27"/>
    <mergeCell ref="D28:E28"/>
    <mergeCell ref="D30:E30"/>
    <mergeCell ref="D31:E31"/>
    <mergeCell ref="D19:E19"/>
    <mergeCell ref="D20:E20"/>
    <mergeCell ref="D21:E21"/>
    <mergeCell ref="D24:E24"/>
    <mergeCell ref="D25:E25"/>
    <mergeCell ref="D49:E49"/>
    <mergeCell ref="D35:E35"/>
    <mergeCell ref="D36:E36"/>
    <mergeCell ref="D37:E37"/>
    <mergeCell ref="D38:E38"/>
    <mergeCell ref="D39:E39"/>
    <mergeCell ref="D41:E41"/>
    <mergeCell ref="D42:E42"/>
    <mergeCell ref="D43:E43"/>
    <mergeCell ref="D44:E44"/>
    <mergeCell ref="D47:E47"/>
    <mergeCell ref="D48:E48"/>
    <mergeCell ref="D63:E63"/>
    <mergeCell ref="D50:E50"/>
    <mergeCell ref="D51:E51"/>
    <mergeCell ref="D53:E53"/>
    <mergeCell ref="D54:E54"/>
    <mergeCell ref="D55:E55"/>
    <mergeCell ref="D56:E56"/>
    <mergeCell ref="D57:E57"/>
    <mergeCell ref="D58:E58"/>
    <mergeCell ref="D60:E60"/>
    <mergeCell ref="D61:E61"/>
    <mergeCell ref="D62:E62"/>
    <mergeCell ref="D78:E78"/>
    <mergeCell ref="D64:E64"/>
    <mergeCell ref="D65:E65"/>
    <mergeCell ref="D66:E66"/>
    <mergeCell ref="D67:E67"/>
    <mergeCell ref="D68:E68"/>
    <mergeCell ref="D72:E72"/>
    <mergeCell ref="D73:E73"/>
    <mergeCell ref="D74:E74"/>
    <mergeCell ref="D75:E75"/>
    <mergeCell ref="D76:E76"/>
    <mergeCell ref="D77:E77"/>
    <mergeCell ref="D90:E90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97:E97"/>
    <mergeCell ref="D98:E98"/>
    <mergeCell ref="D99:E99"/>
    <mergeCell ref="B113:J113"/>
    <mergeCell ref="D91:E91"/>
    <mergeCell ref="D92:E92"/>
    <mergeCell ref="D93:E93"/>
    <mergeCell ref="D94:E94"/>
    <mergeCell ref="D95:E95"/>
    <mergeCell ref="D96:E96"/>
  </mergeCells>
  <pageMargins left="0.75" right="0.35" top="0.35" bottom="0.5" header="0.5" footer="0.5"/>
  <pageSetup scale="61" fitToHeight="2" orientation="portrait" horizontalDpi="1200" verticalDpi="1200" r:id="rId1"/>
  <headerFooter alignWithMargins="0">
    <oddFooter>&amp;RPage &amp;P of &amp;N</oddFooter>
  </headerFooter>
  <rowBreaks count="1" manualBreakCount="1">
    <brk id="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RFP WARD 3 Cost Summary</vt:lpstr>
      <vt:lpstr>'RFP WARD 3 Cost Summary'!Print_Area</vt:lpstr>
      <vt:lpstr>'RFP WARD 3 Cost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 Moran</dc:creator>
  <cp:lastModifiedBy>Helps</cp:lastModifiedBy>
  <cp:lastPrinted>2019-09-26T15:27:20Z</cp:lastPrinted>
  <dcterms:created xsi:type="dcterms:W3CDTF">2019-09-06T16:04:05Z</dcterms:created>
  <dcterms:modified xsi:type="dcterms:W3CDTF">2019-09-26T17:04:07Z</dcterms:modified>
</cp:coreProperties>
</file>