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malakshmi.chilamk2\Desktop\DGS FILES\HARMONJOHN_01302019\"/>
    </mc:Choice>
  </mc:AlternateContent>
  <bookViews>
    <workbookView xWindow="0" yWindow="0" windowWidth="28800" windowHeight="11985"/>
  </bookViews>
  <sheets>
    <sheet name="Instructions" sheetId="1" r:id="rId1"/>
    <sheet name="Summary Progress Cover Sheet" sheetId="2" r:id="rId2"/>
    <sheet name="Pay Request Form" sheetId="3" r:id="rId3"/>
  </sheets>
  <definedNames>
    <definedName name="_xlnm._FilterDatabase" localSheetId="2" hidden="1">'Pay Request Form'!$B$11:$O$11</definedName>
    <definedName name="_xlnm.Print_Area" localSheetId="0">Instructions!$A$1:$K$29</definedName>
    <definedName name="_xlnm.Print_Area" localSheetId="2">'Pay Request Form'!$A$1:$O$42</definedName>
    <definedName name="_xlnm.Print_Area" localSheetId="1">'Summary Progress Cover Sheet'!$A$1:$J$46</definedName>
    <definedName name="_xlnm.Print_Titles" localSheetId="2">'Pay Request Form'!$8:$10</definedName>
    <definedName name="sheet1" localSheetId="2">'Pay Request Form'!$B$11:$O$11</definedName>
    <definedName name="sheet1">#REF!</definedName>
    <definedName name="Z_5262424F_96DC_40BE_9831_397B20443A38_.wvu.FilterData" localSheetId="2" hidden="1">'Pay Request Form'!$B$11:$O$11</definedName>
    <definedName name="Z_5262424F_96DC_40BE_9831_397B20443A38_.wvu.PrintArea" localSheetId="0" hidden="1">Instructions!$A$1:$K$29</definedName>
    <definedName name="Z_5262424F_96DC_40BE_9831_397B20443A38_.wvu.PrintArea" localSheetId="2" hidden="1">'Pay Request Form'!$A$1:$O$42</definedName>
    <definedName name="Z_5262424F_96DC_40BE_9831_397B20443A38_.wvu.PrintArea" localSheetId="1" hidden="1">'Summary Progress Cover Sheet'!$A$1:$J$46</definedName>
    <definedName name="Z_5262424F_96DC_40BE_9831_397B20443A38_.wvu.PrintTitles" localSheetId="2" hidden="1">'Pay Request Form'!$8:$10</definedName>
    <definedName name="Z_C33064B8_A684_4573_88A8_A0AE1C0882CD_.wvu.FilterData" localSheetId="2" hidden="1">'Pay Request Form'!$B$11:$O$11</definedName>
    <definedName name="Z_C33064B8_A684_4573_88A8_A0AE1C0882CD_.wvu.PrintArea" localSheetId="0" hidden="1">Instructions!$A$1:$K$29</definedName>
    <definedName name="Z_C33064B8_A684_4573_88A8_A0AE1C0882CD_.wvu.PrintArea" localSheetId="2" hidden="1">'Pay Request Form'!$A$1:$O$42</definedName>
    <definedName name="Z_C33064B8_A684_4573_88A8_A0AE1C0882CD_.wvu.PrintArea" localSheetId="1" hidden="1">'Summary Progress Cover Sheet'!$A$1:$J$46</definedName>
    <definedName name="Z_C33064B8_A684_4573_88A8_A0AE1C0882CD_.wvu.PrintTitles" localSheetId="2" hidden="1">'Pay Request Form'!$8:$10</definedName>
  </definedNames>
  <calcPr calcId="152511"/>
</workbook>
</file>

<file path=xl/calcChain.xml><?xml version="1.0" encoding="utf-8"?>
<calcChain xmlns="http://schemas.openxmlformats.org/spreadsheetml/2006/main">
  <c r="M13" i="3" l="1"/>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12" i="3"/>
  <c r="H12" i="3" l="1"/>
  <c r="H13" i="3" l="1"/>
  <c r="H14" i="3"/>
  <c r="H15" i="3"/>
  <c r="K15" i="3" s="1"/>
  <c r="H16" i="3"/>
  <c r="H17" i="3"/>
  <c r="H18" i="3"/>
  <c r="H19" i="3"/>
  <c r="K19" i="3" s="1"/>
  <c r="H20" i="3"/>
  <c r="O20" i="3" s="1"/>
  <c r="H21" i="3"/>
  <c r="H22" i="3"/>
  <c r="H23" i="3"/>
  <c r="O23" i="3" s="1"/>
  <c r="H24" i="3"/>
  <c r="H25" i="3"/>
  <c r="H26" i="3"/>
  <c r="H27" i="3"/>
  <c r="H28" i="3"/>
  <c r="O28" i="3" s="1"/>
  <c r="H29" i="3"/>
  <c r="O29" i="3" s="1"/>
  <c r="H30" i="3"/>
  <c r="H31" i="3"/>
  <c r="K31" i="3" s="1"/>
  <c r="H32" i="3"/>
  <c r="H33" i="3"/>
  <c r="H34" i="3"/>
  <c r="H35" i="3"/>
  <c r="K35" i="3" s="1"/>
  <c r="H36" i="3"/>
  <c r="O36" i="3" s="1"/>
  <c r="H37" i="3"/>
  <c r="O37" i="3" s="1"/>
  <c r="H38" i="3"/>
  <c r="H39" i="3"/>
  <c r="H40" i="3"/>
  <c r="H41" i="3"/>
  <c r="K37" i="3" l="1"/>
  <c r="K29" i="3"/>
  <c r="O15" i="3"/>
  <c r="K28" i="3"/>
  <c r="O31" i="3"/>
  <c r="K36" i="3"/>
  <c r="O21" i="3"/>
  <c r="K21" i="3"/>
  <c r="K20" i="3"/>
  <c r="O41" i="3"/>
  <c r="O33" i="3"/>
  <c r="O25" i="3"/>
  <c r="O17" i="3"/>
  <c r="O40" i="3"/>
  <c r="O32" i="3"/>
  <c r="O24" i="3"/>
  <c r="O16" i="3"/>
  <c r="O27" i="3"/>
  <c r="O30" i="3"/>
  <c r="K27" i="3"/>
  <c r="O39" i="3"/>
  <c r="O38" i="3"/>
  <c r="O22" i="3"/>
  <c r="K39" i="3"/>
  <c r="K23" i="3"/>
  <c r="O35" i="3"/>
  <c r="O19" i="3"/>
  <c r="O13" i="3"/>
  <c r="O14" i="3"/>
  <c r="K34" i="3"/>
  <c r="K26" i="3"/>
  <c r="K18" i="3"/>
  <c r="O34" i="3"/>
  <c r="O26" i="3"/>
  <c r="O18" i="3"/>
  <c r="K41" i="3"/>
  <c r="K33" i="3"/>
  <c r="K25" i="3"/>
  <c r="K17" i="3"/>
  <c r="K40" i="3"/>
  <c r="K32" i="3"/>
  <c r="K24" i="3"/>
  <c r="K16" i="3"/>
  <c r="K38" i="3"/>
  <c r="K30" i="3"/>
  <c r="K22" i="3"/>
  <c r="K14" i="3"/>
  <c r="K13" i="3"/>
  <c r="Q22" i="3"/>
  <c r="Q23" i="3"/>
  <c r="N23" i="3" s="1"/>
  <c r="Q24" i="3"/>
  <c r="Q25" i="3"/>
  <c r="N25" i="3" s="1"/>
  <c r="Q26" i="3"/>
  <c r="N26" i="3" s="1"/>
  <c r="Q27" i="3"/>
  <c r="N27" i="3" s="1"/>
  <c r="Q28" i="3"/>
  <c r="N28" i="3" s="1"/>
  <c r="Q29" i="3"/>
  <c r="Q30" i="3"/>
  <c r="N30" i="3" s="1"/>
  <c r="Q31" i="3"/>
  <c r="N31" i="3" s="1"/>
  <c r="Q32" i="3"/>
  <c r="N32" i="3" s="1"/>
  <c r="Q33" i="3"/>
  <c r="N33" i="3" s="1"/>
  <c r="Q34" i="3"/>
  <c r="Q35" i="3"/>
  <c r="N35" i="3" s="1"/>
  <c r="Q36" i="3"/>
  <c r="Q37" i="3"/>
  <c r="N37" i="3" s="1"/>
  <c r="Q38" i="3"/>
  <c r="N38" i="3" s="1"/>
  <c r="Q39" i="3"/>
  <c r="N39" i="3" s="1"/>
  <c r="Q40" i="3"/>
  <c r="N40" i="3" s="1"/>
  <c r="Q41" i="3"/>
  <c r="N41" i="3" s="1"/>
  <c r="Q15" i="3"/>
  <c r="N15" i="3" s="1"/>
  <c r="Q20" i="3"/>
  <c r="Q13" i="3"/>
  <c r="Q12" i="3"/>
  <c r="N29" i="3" l="1"/>
  <c r="N34" i="3"/>
  <c r="N36" i="3"/>
  <c r="N24" i="3"/>
  <c r="N22" i="3"/>
  <c r="N13" i="3"/>
  <c r="N20" i="3"/>
  <c r="I27" i="3"/>
  <c r="I26" i="3"/>
  <c r="I25" i="3"/>
  <c r="I24" i="3"/>
  <c r="I23" i="3"/>
  <c r="Q21" i="3" l="1"/>
  <c r="N21" i="3" s="1"/>
  <c r="Q14" i="3"/>
  <c r="N14" i="3" s="1"/>
  <c r="Q16" i="3"/>
  <c r="N16" i="3" s="1"/>
  <c r="Q18" i="3"/>
  <c r="N18" i="3" s="1"/>
  <c r="Q19" i="3"/>
  <c r="N19" i="3" s="1"/>
  <c r="Q17" i="3"/>
  <c r="N17" i="3" s="1"/>
  <c r="M42" i="3"/>
  <c r="C7" i="3"/>
  <c r="J7" i="3"/>
  <c r="C8" i="3"/>
  <c r="C9" i="3"/>
  <c r="O12" i="3"/>
  <c r="I13" i="3"/>
  <c r="I14" i="3"/>
  <c r="I15" i="3"/>
  <c r="I16" i="3"/>
  <c r="I17" i="3"/>
  <c r="I18" i="3"/>
  <c r="I19" i="3"/>
  <c r="I20" i="3"/>
  <c r="I21" i="3"/>
  <c r="I22" i="3"/>
  <c r="I28" i="3"/>
  <c r="I29" i="3"/>
  <c r="I30" i="3"/>
  <c r="I31" i="3"/>
  <c r="I32" i="3"/>
  <c r="I33" i="3"/>
  <c r="I34" i="3"/>
  <c r="I35" i="3"/>
  <c r="I36" i="3"/>
  <c r="I37" i="3"/>
  <c r="I38" i="3"/>
  <c r="I39" i="3"/>
  <c r="I40" i="3"/>
  <c r="I41" i="3"/>
  <c r="D42" i="3"/>
  <c r="E42" i="3"/>
  <c r="F42" i="3"/>
  <c r="G42" i="3"/>
  <c r="I12" i="3" l="1"/>
  <c r="K12" i="3"/>
  <c r="N12" i="3" s="1"/>
  <c r="H42" i="3"/>
  <c r="O42" i="3" s="1"/>
  <c r="E23" i="2"/>
  <c r="E22" i="2"/>
  <c r="Q42" i="3" l="1"/>
  <c r="N42" i="3"/>
  <c r="I24" i="2"/>
  <c r="K42" i="3"/>
  <c r="I42" i="3"/>
  <c r="I25" i="2"/>
  <c r="D25" i="2" l="1"/>
  <c r="D30" i="2"/>
  <c r="I30" i="2"/>
  <c r="I26" i="2"/>
  <c r="I28" i="2" s="1"/>
  <c r="D26" i="2" l="1"/>
</calcChain>
</file>

<file path=xl/sharedStrings.xml><?xml version="1.0" encoding="utf-8"?>
<sst xmlns="http://schemas.openxmlformats.org/spreadsheetml/2006/main" count="122" uniqueCount="109">
  <si>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</si>
  <si>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Summary Progress Cover Sheet</t>
  </si>
  <si>
    <t>Date Submitted</t>
  </si>
  <si>
    <t xml:space="preserve">Vendor Invoice # </t>
  </si>
  <si>
    <t>Vendor Signature</t>
  </si>
  <si>
    <t>Contract #</t>
  </si>
  <si>
    <t>Purchase Order #:</t>
  </si>
  <si>
    <t>Printed name</t>
  </si>
  <si>
    <t>Project Name</t>
  </si>
  <si>
    <t>Contract Start &amp; End Dates</t>
  </si>
  <si>
    <t>Title</t>
  </si>
  <si>
    <t>Contractor</t>
  </si>
  <si>
    <t>Billing Start and End Dates</t>
  </si>
  <si>
    <t>Date</t>
  </si>
  <si>
    <t>Pay Request Form</t>
  </si>
  <si>
    <t>CO#/ Mod# (drop-down menu provided)</t>
  </si>
  <si>
    <t xml:space="preserve">Description </t>
  </si>
  <si>
    <t>Contract Amount</t>
  </si>
  <si>
    <t>Previous Work Value</t>
  </si>
  <si>
    <t>Work This Invoice Value</t>
  </si>
  <si>
    <t>General Retainage Percent</t>
  </si>
  <si>
    <t>Date Submitted:</t>
  </si>
  <si>
    <t xml:space="preserve">Contract #: </t>
  </si>
  <si>
    <t>Project Name:</t>
  </si>
  <si>
    <t>Contract Start Date:</t>
  </si>
  <si>
    <t>Contractor:</t>
  </si>
  <si>
    <t>Contract Completion Date:</t>
  </si>
  <si>
    <t xml:space="preserve">Vendor Invoice #:  </t>
  </si>
  <si>
    <t>Billing Start:</t>
  </si>
  <si>
    <t>Billing End:</t>
  </si>
  <si>
    <t>1. Original Contract Amount</t>
  </si>
  <si>
    <t>2. Net Amount of Change Orders Approved</t>
  </si>
  <si>
    <t>3. Total Contract Amount To Date (1+2)</t>
  </si>
  <si>
    <t>4. Total Amount Completed  %</t>
  </si>
  <si>
    <t xml:space="preserve">5.Retainage: </t>
  </si>
  <si>
    <t>6.Less Previous Payments</t>
  </si>
  <si>
    <t xml:space="preserve">TOTAL AMOUNT DUE THIS PAYMENT </t>
  </si>
  <si>
    <t>Balance to Finish</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</si>
  <si>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</si>
  <si>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</si>
  <si>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</si>
  <si>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Project Manager</t>
  </si>
  <si>
    <t>Cluster Leader</t>
  </si>
  <si>
    <t>Deputy Director</t>
  </si>
  <si>
    <t>Contract #:</t>
  </si>
  <si>
    <t xml:space="preserve">CO#/ Mod# </t>
  </si>
  <si>
    <t>Total Complete Value</t>
  </si>
  <si>
    <t>Percent Complete</t>
  </si>
  <si>
    <t>General Retainage Value</t>
  </si>
  <si>
    <t>Net Current Due</t>
  </si>
  <si>
    <t>Balance To Complete Value</t>
  </si>
  <si>
    <t>Retainage Released</t>
  </si>
  <si>
    <t>Total</t>
  </si>
  <si>
    <t>Program Manager</t>
  </si>
  <si>
    <t>Chief Project Delivery Officer</t>
  </si>
  <si>
    <t>Vendors are to complete fields highlighed in yellow.</t>
  </si>
  <si>
    <t>Instructions to Vendors</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</si>
  <si>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</si>
  <si>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</si>
  <si>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</si>
  <si>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</si>
  <si>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</si>
  <si>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</si>
  <si>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</si>
  <si>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</si>
  <si>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</si>
  <si>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</si>
  <si>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</si>
  <si>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</si>
  <si>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</si>
  <si>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</si>
  <si>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</si>
  <si>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</si>
  <si>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</si>
  <si>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</si>
  <si>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</si>
  <si>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</si>
  <si>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</si>
  <si>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</si>
  <si>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</si>
  <si>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</si>
  <si>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</si>
  <si>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</si>
  <si>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</si>
  <si>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</si>
  <si>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</si>
  <si>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</si>
  <si>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</si>
  <si>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</si>
  <si>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</si>
  <si>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</si>
  <si>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</si>
  <si>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</si>
  <si>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</si>
  <si>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</si>
  <si>
    <t>Previous Retainage Percent</t>
  </si>
  <si>
    <t>Enter the percentage held for retainage in the previous invoice</t>
  </si>
  <si>
    <t>Previous Retainage Percentage</t>
  </si>
  <si>
    <t>General Retainage Percentage</t>
  </si>
  <si>
    <t>Previous Retainage Value</t>
  </si>
  <si>
    <t>Stored Material This Invoice Value</t>
  </si>
  <si>
    <t>Enter the stored material value for this invoice</t>
  </si>
  <si>
    <t>Enter the General retainage amount for each line used</t>
  </si>
  <si>
    <t>Enter a description from PO for line item</t>
  </si>
  <si>
    <t>Enter line item cost from PO</t>
  </si>
  <si>
    <t>Enter total complete amount for this line item from previous invoices</t>
  </si>
  <si>
    <t>Enter cost of completed work in this invoice period for this line item</t>
  </si>
  <si>
    <t>Enter the change order number if the line corresponds to change order work. Leave blank if line is original/base contract work.</t>
  </si>
  <si>
    <t>Vendors are to complete columns highlighted in yellow. Complete the Pay Request Form to match the line items on your PO.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</si>
</sst>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409]mmmm\ d\,\ yyyy;@"/>
    <numFmt numFmtId="165" formatCode="0.0%"/>
    <numFmt numFmtId="166" formatCode="&quot;$&quot;#,##0.00"/>
  </numFmts>
  <fonts count="18" x14ac:knownFonts="1">
    <font>
      <sz val="10"/>
      <name val="MS Sans Serif"/>
      <family val="2"/>
    </font>
    <font>
      <sz val="10"/>
      <name val="MS Sans Serif"/>
      <family val="2"/>
    </font>
    <font>
      <b/>
      <sz val="12"/>
      <name val="MS Sans Serif"/>
      <family val="2"/>
    </font>
    <font>
      <b/>
      <sz val="10"/>
      <name val="MS Sans Serif"/>
      <family val="2"/>
    </font>
    <font>
      <sz val="8.5"/>
      <name val="MS Sans Serif"/>
      <family val="2"/>
    </font>
    <font>
      <sz val="10"/>
      <name val="Arial"/>
      <family val="2"/>
    </font>
    <font>
      <b/>
      <sz val="12"/>
      <name val="Arial"/>
      <family val="2"/>
    </font>
    <font>
      <sz val="12"/>
      <name val="Arial"/>
      <family val="2"/>
    </font>
    <font>
      <b/>
      <sz val="11"/>
      <name val="Arial"/>
      <family val="2"/>
    </font>
    <font>
      <sz val="11"/>
      <name val="Arial"/>
      <family val="2"/>
    </font>
    <font>
      <b/>
      <sz val="9"/>
      <name val="Arial"/>
      <family val="2"/>
    </font>
    <font>
      <b/>
      <sz val="10"/>
      <name val="Arial"/>
      <family val="2"/>
    </font>
    <font>
      <sz val="8"/>
      <name val="Arial"/>
      <family val="2"/>
    </font>
    <font>
      <sz val="9"/>
      <name val="Arial"/>
      <family val="2"/>
    </font>
    <font>
      <sz val="10"/>
      <name val="Arial Narrow"/>
      <family val="2"/>
    </font>
    <font>
      <b/>
      <sz val="10"/>
      <name val="Arial Narrow"/>
      <family val="2"/>
    </font>
    <font>
      <b/>
      <sz val="10"/>
      <color rgb="FF0000FF"/>
      <name val="Arial"/>
      <family val="2"/>
    </font>
    <font>
      <sz val="10"/>
      <name val="MS Sans Serif"/>
      <family val="2"/>
    </font>
  </fonts>
  <fills count="9">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tint="-0.49998474074526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xf numFmtId="3" fontId="5" fillId="0" borderId="0" applyFont="0" applyFill="0" applyBorder="0" applyAlignment="0" applyProtection="0"/>
    <xf numFmtId="0" fontId="5" fillId="0" borderId="0" applyFont="0" applyFill="0" applyBorder="0" applyAlignment="0" applyProtection="0"/>
  </cellStyleXfs>
  <cellXfs count="150">
    <xf numFmtId="0" fontId="0" fillId="0" borderId="0" xfId="0"/>
    <xf numFmtId="0" fontId="4" fillId="0" borderId="0" xfId="0" applyFont="1"/>
    <xf numFmtId="0" fontId="3" fillId="0" borderId="0" xfId="0" applyFont="1"/>
    <xf numFmtId="0" fontId="4" fillId="0" borderId="0" xfId="0" applyFont="1" applyAlignment="1">
      <alignment wrapText="1"/>
    </xf>
    <xf numFmtId="0" fontId="4" fillId="0" borderId="0" xfId="0" applyFont="1" applyAlignment="1">
      <alignment vertical="top"/>
    </xf>
    <xf numFmtId="0" fontId="7" fillId="0" borderId="0" xfId="3" applyFont="1" applyProtection="1"/>
    <xf numFmtId="0" fontId="9" fillId="0" borderId="0" xfId="3" applyFont="1" applyProtection="1"/>
    <xf numFmtId="0" fontId="5" fillId="0" borderId="0" xfId="3" applyFont="1" applyProtection="1"/>
    <xf numFmtId="0" fontId="5" fillId="0" borderId="0" xfId="3" applyProtection="1"/>
    <xf numFmtId="0" fontId="11" fillId="0" borderId="0" xfId="3" applyFont="1" applyAlignment="1" applyProtection="1">
      <alignment horizontal="center"/>
    </xf>
    <xf numFmtId="0" fontId="5" fillId="0" borderId="0" xfId="3" applyFont="1" applyBorder="1" applyProtection="1"/>
    <xf numFmtId="0" fontId="5" fillId="0" borderId="0" xfId="3" applyFont="1" applyFill="1" applyBorder="1" applyAlignment="1" applyProtection="1">
      <alignment horizontal="right"/>
    </xf>
    <xf numFmtId="0" fontId="5" fillId="0" borderId="0" xfId="3" applyFont="1" applyFill="1" applyBorder="1" applyAlignment="1" applyProtection="1">
      <alignment horizontal="left"/>
    </xf>
    <xf numFmtId="0" fontId="5" fillId="0" borderId="0" xfId="3" applyFont="1" applyFill="1" applyProtection="1"/>
    <xf numFmtId="0" fontId="5" fillId="0" borderId="0" xfId="3" applyFont="1" applyFill="1" applyBorder="1" applyProtection="1"/>
    <xf numFmtId="0" fontId="5" fillId="0" borderId="0" xfId="3" applyBorder="1" applyProtection="1"/>
    <xf numFmtId="0" fontId="5" fillId="0" borderId="0" xfId="3" applyFont="1" applyFill="1" applyAlignment="1" applyProtection="1">
      <alignment horizontal="right"/>
    </xf>
    <xf numFmtId="0" fontId="5" fillId="0" borderId="0" xfId="3" applyFont="1" applyFill="1" applyAlignment="1" applyProtection="1"/>
    <xf numFmtId="164" fontId="5" fillId="2" borderId="1" xfId="3" applyNumberFormat="1" applyFont="1" applyFill="1" applyBorder="1" applyAlignment="1" applyProtection="1">
      <alignment horizontal="center"/>
      <protection locked="0"/>
    </xf>
    <xf numFmtId="164" fontId="5" fillId="0" borderId="0" xfId="3" applyNumberFormat="1" applyFont="1" applyFill="1" applyBorder="1" applyAlignment="1" applyProtection="1">
      <alignment horizontal="left"/>
    </xf>
    <xf numFmtId="0" fontId="5" fillId="0" borderId="1" xfId="3" applyFont="1" applyBorder="1" applyProtection="1"/>
    <xf numFmtId="7" fontId="5" fillId="0" borderId="1" xfId="4" applyNumberFormat="1" applyFont="1" applyFill="1" applyBorder="1" applyProtection="1"/>
    <xf numFmtId="7" fontId="5" fillId="0" borderId="0" xfId="4" applyNumberFormat="1" applyFont="1" applyFill="1" applyBorder="1" applyProtection="1"/>
    <xf numFmtId="0" fontId="5" fillId="0" borderId="2" xfId="3" applyFont="1" applyBorder="1" applyProtection="1"/>
    <xf numFmtId="7" fontId="5" fillId="0" borderId="2" xfId="4" applyNumberFormat="1" applyFont="1" applyFill="1" applyBorder="1" applyProtection="1"/>
    <xf numFmtId="0" fontId="5" fillId="0" borderId="3" xfId="3" applyFont="1" applyBorder="1" applyProtection="1"/>
    <xf numFmtId="7" fontId="5" fillId="0" borderId="1" xfId="3" applyNumberFormat="1" applyFont="1" applyFill="1" applyBorder="1" applyProtection="1"/>
    <xf numFmtId="10" fontId="5" fillId="0" borderId="2" xfId="3" applyNumberFormat="1" applyFont="1" applyFill="1" applyBorder="1" applyAlignment="1" applyProtection="1">
      <alignment horizontal="center"/>
    </xf>
    <xf numFmtId="44" fontId="5" fillId="0" borderId="0" xfId="3" applyNumberFormat="1" applyFont="1" applyFill="1" applyBorder="1" applyProtection="1"/>
    <xf numFmtId="7" fontId="5" fillId="0" borderId="2" xfId="1" applyNumberFormat="1" applyFont="1" applyFill="1" applyBorder="1" applyProtection="1"/>
    <xf numFmtId="0" fontId="5" fillId="0" borderId="2" xfId="3" applyFont="1" applyFill="1" applyBorder="1" applyProtection="1"/>
    <xf numFmtId="7" fontId="5" fillId="2" borderId="2" xfId="1" applyNumberFormat="1" applyFont="1" applyFill="1" applyBorder="1" applyProtection="1">
      <protection locked="0"/>
    </xf>
    <xf numFmtId="0" fontId="6" fillId="0" borderId="0" xfId="3" applyFont="1" applyProtection="1"/>
    <xf numFmtId="0" fontId="11" fillId="0" borderId="0" xfId="3" applyFont="1" applyProtection="1"/>
    <xf numFmtId="0" fontId="11" fillId="0" borderId="0" xfId="3" applyFont="1" applyFill="1" applyBorder="1" applyProtection="1"/>
    <xf numFmtId="0" fontId="11" fillId="0" borderId="0" xfId="3" applyFont="1" applyBorder="1" applyProtection="1"/>
    <xf numFmtId="7" fontId="6" fillId="0" borderId="4" xfId="3" applyNumberFormat="1" applyFont="1" applyFill="1" applyBorder="1" applyProtection="1"/>
    <xf numFmtId="0" fontId="11" fillId="0" borderId="1" xfId="3" applyFont="1" applyBorder="1" applyProtection="1"/>
    <xf numFmtId="7" fontId="11" fillId="0" borderId="1" xfId="3" applyNumberFormat="1" applyFont="1" applyFill="1" applyBorder="1" applyProtection="1"/>
    <xf numFmtId="43" fontId="5" fillId="0" borderId="2" xfId="3" applyNumberFormat="1" applyFont="1" applyBorder="1" applyProtection="1"/>
    <xf numFmtId="165" fontId="5" fillId="0" borderId="0" xfId="2" applyNumberFormat="1" applyFont="1" applyProtection="1"/>
    <xf numFmtId="10" fontId="5" fillId="0" borderId="0" xfId="3" applyNumberFormat="1" applyFill="1" applyBorder="1" applyAlignment="1" applyProtection="1">
      <alignment horizontal="left"/>
    </xf>
    <xf numFmtId="0" fontId="12" fillId="0" borderId="0" xfId="3" applyFont="1" applyBorder="1" applyProtection="1"/>
    <xf numFmtId="43" fontId="8" fillId="0" borderId="0" xfId="3" applyNumberFormat="1" applyFont="1" applyProtection="1"/>
    <xf numFmtId="7" fontId="13" fillId="0" borderId="0" xfId="3" applyNumberFormat="1" applyFont="1" applyProtection="1"/>
    <xf numFmtId="0" fontId="13" fillId="0" borderId="0" xfId="3" applyFont="1" applyAlignment="1" applyProtection="1">
      <alignment horizontal="left" wrapText="1"/>
    </xf>
    <xf numFmtId="0" fontId="13" fillId="0" borderId="0" xfId="3" applyFont="1" applyProtection="1"/>
    <xf numFmtId="0" fontId="5" fillId="3" borderId="1" xfId="3" applyFont="1" applyFill="1" applyBorder="1" applyProtection="1">
      <protection locked="0"/>
    </xf>
    <xf numFmtId="0" fontId="5" fillId="0" borderId="0" xfId="3" applyFont="1" applyAlignment="1" applyProtection="1">
      <alignment horizontal="center"/>
    </xf>
    <xf numFmtId="0" fontId="5" fillId="4" borderId="0" xfId="3" applyFill="1" applyBorder="1" applyAlignment="1" applyProtection="1"/>
    <xf numFmtId="0" fontId="5" fillId="4" borderId="0" xfId="3" applyFill="1" applyBorder="1" applyAlignment="1" applyProtection="1">
      <alignment horizontal="left"/>
    </xf>
    <xf numFmtId="0" fontId="5" fillId="0" borderId="0" xfId="3" applyBorder="1" applyAlignment="1" applyProtection="1"/>
    <xf numFmtId="0" fontId="5" fillId="4" borderId="0" xfId="3" applyFont="1" applyFill="1" applyBorder="1" applyProtection="1"/>
    <xf numFmtId="0" fontId="5" fillId="4" borderId="0" xfId="3" applyFill="1" applyBorder="1" applyAlignment="1" applyProtection="1">
      <alignment horizontal="center"/>
    </xf>
    <xf numFmtId="0" fontId="5" fillId="4" borderId="0" xfId="3" applyFill="1" applyBorder="1" applyProtection="1"/>
    <xf numFmtId="0" fontId="13" fillId="0" borderId="0" xfId="3" applyFont="1" applyBorder="1" applyProtection="1"/>
    <xf numFmtId="0" fontId="14" fillId="0" borderId="0" xfId="0" applyFont="1" applyProtection="1"/>
    <xf numFmtId="0" fontId="14" fillId="0" borderId="0" xfId="0" applyFont="1" applyBorder="1" applyAlignment="1" applyProtection="1">
      <alignment wrapText="1"/>
    </xf>
    <xf numFmtId="0" fontId="14" fillId="0" borderId="0" xfId="0" applyFont="1" applyBorder="1" applyAlignment="1" applyProtection="1">
      <alignment horizontal="center" wrapText="1"/>
    </xf>
    <xf numFmtId="0" fontId="0" fillId="0" borderId="0" xfId="0" applyProtection="1"/>
    <xf numFmtId="0" fontId="5" fillId="0" borderId="0" xfId="0" applyFont="1" applyProtection="1"/>
    <xf numFmtId="0" fontId="5" fillId="0" borderId="0" xfId="0" applyFont="1" applyBorder="1" applyAlignment="1" applyProtection="1">
      <alignment horizontal="right"/>
    </xf>
    <xf numFmtId="0" fontId="5" fillId="0" borderId="0" xfId="0" applyFont="1" applyBorder="1" applyAlignment="1" applyProtection="1">
      <alignment wrapText="1"/>
    </xf>
    <xf numFmtId="0" fontId="5" fillId="0" borderId="0" xfId="0" applyFont="1" applyBorder="1" applyAlignment="1" applyProtection="1">
      <alignment horizontal="center" wrapText="1"/>
    </xf>
    <xf numFmtId="0" fontId="5" fillId="0" borderId="0" xfId="0" applyFont="1" applyAlignment="1" applyProtection="1">
      <alignment horizontal="right"/>
    </xf>
    <xf numFmtId="14" fontId="5" fillId="0" borderId="0" xfId="0" applyNumberFormat="1" applyFont="1" applyBorder="1" applyAlignment="1" applyProtection="1">
      <alignment horizontal="center" wrapText="1"/>
    </xf>
    <xf numFmtId="0" fontId="5" fillId="0" borderId="0" xfId="0" applyFont="1" applyBorder="1" applyProtection="1"/>
    <xf numFmtId="0" fontId="5" fillId="2" borderId="5" xfId="0" applyNumberFormat="1" applyFont="1" applyFill="1" applyBorder="1" applyAlignment="1" applyProtection="1">
      <alignment horizontal="center" vertical="top" wrapText="1"/>
    </xf>
    <xf numFmtId="0" fontId="11" fillId="2" borderId="5" xfId="0" quotePrefix="1" applyNumberFormat="1" applyFont="1" applyFill="1" applyBorder="1" applyAlignment="1" applyProtection="1">
      <alignment horizontal="center" vertical="top" wrapText="1"/>
    </xf>
    <xf numFmtId="0" fontId="11" fillId="2" borderId="5" xfId="0" applyNumberFormat="1" applyFont="1" applyFill="1" applyBorder="1" applyAlignment="1" applyProtection="1">
      <alignment horizontal="center" vertical="top" wrapText="1"/>
    </xf>
    <xf numFmtId="0" fontId="11" fillId="0" borderId="5" xfId="0" quotePrefix="1" applyNumberFormat="1" applyFont="1" applyBorder="1" applyAlignment="1" applyProtection="1">
      <alignment horizontal="center" vertical="top" wrapText="1"/>
    </xf>
    <xf numFmtId="0" fontId="11" fillId="5" borderId="5" xfId="0" quotePrefix="1" applyNumberFormat="1" applyFont="1" applyFill="1" applyBorder="1" applyAlignment="1" applyProtection="1">
      <alignment horizontal="center" vertical="top" wrapText="1"/>
    </xf>
    <xf numFmtId="0" fontId="15" fillId="0" borderId="0" xfId="0" applyFont="1" applyProtection="1"/>
    <xf numFmtId="0" fontId="15" fillId="0" borderId="0" xfId="0" applyFont="1" applyAlignment="1" applyProtection="1"/>
    <xf numFmtId="0" fontId="5" fillId="0" borderId="5" xfId="0" applyNumberFormat="1" applyFont="1" applyBorder="1" applyAlignment="1" applyProtection="1">
      <protection locked="0"/>
    </xf>
    <xf numFmtId="43" fontId="5" fillId="0" borderId="5" xfId="1" applyFont="1" applyFill="1" applyBorder="1" applyAlignment="1" applyProtection="1">
      <alignment horizontal="center"/>
      <protection locked="0"/>
    </xf>
    <xf numFmtId="43" fontId="5" fillId="0" borderId="5" xfId="1" applyFont="1" applyBorder="1" applyAlignment="1" applyProtection="1">
      <alignment horizontal="center"/>
      <protection locked="0"/>
    </xf>
    <xf numFmtId="43" fontId="5" fillId="0" borderId="5" xfId="1" applyFont="1" applyBorder="1" applyAlignment="1" applyProtection="1">
      <alignment horizontal="center"/>
    </xf>
    <xf numFmtId="10" fontId="5" fillId="5" borderId="5" xfId="2" quotePrefix="1" applyNumberFormat="1" applyFont="1" applyFill="1" applyBorder="1" applyAlignment="1" applyProtection="1">
      <alignment horizontal="center"/>
    </xf>
    <xf numFmtId="10" fontId="5" fillId="0" borderId="5" xfId="0" applyNumberFormat="1" applyFont="1" applyBorder="1" applyAlignment="1" applyProtection="1">
      <alignment horizontal="center"/>
      <protection locked="0"/>
    </xf>
    <xf numFmtId="43" fontId="5" fillId="0" borderId="5" xfId="1" applyFont="1" applyBorder="1" applyAlignment="1" applyProtection="1"/>
    <xf numFmtId="43" fontId="5" fillId="0" borderId="5" xfId="1" quotePrefix="1" applyFont="1" applyBorder="1" applyAlignment="1" applyProtection="1"/>
    <xf numFmtId="0" fontId="5" fillId="0" borderId="0" xfId="0" applyFont="1" applyAlignment="1" applyProtection="1"/>
    <xf numFmtId="0" fontId="16" fillId="6" borderId="5" xfId="0" applyFont="1" applyFill="1" applyBorder="1" applyAlignment="1" applyProtection="1">
      <alignment wrapText="1"/>
    </xf>
    <xf numFmtId="7" fontId="16" fillId="6" borderId="5" xfId="0" applyNumberFormat="1" applyFont="1" applyFill="1" applyBorder="1" applyAlignment="1" applyProtection="1">
      <alignment horizontal="center" wrapText="1"/>
    </xf>
    <xf numFmtId="10" fontId="16" fillId="7" borderId="5" xfId="2" quotePrefix="1" applyNumberFormat="1" applyFont="1" applyFill="1" applyBorder="1" applyAlignment="1" applyProtection="1">
      <alignment horizontal="center" wrapText="1"/>
    </xf>
    <xf numFmtId="0" fontId="16" fillId="7" borderId="5" xfId="0" applyFont="1" applyFill="1" applyBorder="1" applyAlignment="1" applyProtection="1">
      <alignment horizontal="center" wrapText="1"/>
    </xf>
    <xf numFmtId="0" fontId="16" fillId="0" borderId="0" xfId="0" applyFont="1" applyFill="1" applyProtection="1"/>
    <xf numFmtId="0" fontId="16" fillId="0" borderId="0" xfId="0" applyFont="1" applyFill="1" applyAlignment="1" applyProtection="1"/>
    <xf numFmtId="0" fontId="14" fillId="0" borderId="0" xfId="0" applyFont="1" applyBorder="1" applyProtection="1"/>
    <xf numFmtId="10" fontId="14" fillId="0" borderId="0" xfId="2" applyNumberFormat="1" applyFont="1" applyBorder="1" applyProtection="1"/>
    <xf numFmtId="43" fontId="14" fillId="0" borderId="0" xfId="0" applyNumberFormat="1" applyFont="1" applyBorder="1" applyProtection="1"/>
    <xf numFmtId="43" fontId="14" fillId="0" borderId="0" xfId="1" applyFont="1" applyBorder="1" applyAlignment="1" applyProtection="1">
      <alignment horizontal="center" wrapText="1"/>
    </xf>
    <xf numFmtId="10" fontId="14" fillId="0" borderId="0" xfId="0" applyNumberFormat="1" applyFont="1" applyBorder="1" applyProtection="1"/>
    <xf numFmtId="0" fontId="0" fillId="0" borderId="0" xfId="0" applyBorder="1" applyProtection="1"/>
    <xf numFmtId="0" fontId="14" fillId="0" borderId="0" xfId="0" applyFont="1" applyBorder="1" applyAlignment="1" applyProtection="1">
      <alignment horizontal="center" wrapText="1"/>
    </xf>
    <xf numFmtId="0" fontId="17" fillId="0" borderId="0" xfId="0" applyFont="1" applyProtection="1"/>
    <xf numFmtId="0" fontId="17" fillId="0" borderId="0" xfId="0" applyFont="1" applyBorder="1" applyAlignment="1" applyProtection="1">
      <alignment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Border="1" applyAlignment="1" applyProtection="1">
      <alignment horizontal="center" wrapText="1"/>
    </xf>
    <xf numFmtId="164" fontId="5" fillId="0" borderId="0" xfId="0" applyNumberFormat="1" applyFont="1" applyBorder="1" applyAlignment="1" applyProtection="1">
      <alignment horizontal="center"/>
    </xf>
    <xf numFmtId="166" fontId="16" fillId="6" borderId="5" xfId="0" applyNumberFormat="1" applyFont="1" applyFill="1" applyBorder="1" applyAlignment="1" applyProtection="1">
      <alignment horizontal="center" wrapText="1"/>
    </xf>
    <xf numFmtId="166" fontId="16" fillId="6" borderId="5" xfId="1" applyNumberFormat="1" applyFont="1" applyFill="1" applyBorder="1" applyAlignment="1" applyProtection="1">
      <alignment horizontal="center"/>
    </xf>
    <xf numFmtId="0" fontId="0" fillId="0" borderId="0" xfId="0" applyAlignment="1" applyProtection="1">
      <alignment wrapText="1"/>
    </xf>
    <xf numFmtId="0" fontId="11" fillId="0" borderId="8" xfId="0" quotePrefix="1" applyNumberFormat="1" applyFont="1" applyFill="1" applyBorder="1" applyAlignment="1" applyProtection="1">
      <alignment horizontal="center" vertical="top" wrapText="1"/>
    </xf>
    <xf numFmtId="43" fontId="5" fillId="0" borderId="8" xfId="1" applyFont="1" applyFill="1" applyBorder="1" applyAlignment="1" applyProtection="1"/>
    <xf numFmtId="43" fontId="16" fillId="0" borderId="8" xfId="1" applyFont="1" applyFill="1" applyBorder="1" applyAlignment="1" applyProtection="1">
      <alignment wrapText="1"/>
    </xf>
    <xf numFmtId="166" fontId="5" fillId="0" borderId="5" xfId="1" applyNumberFormat="1" applyFont="1" applyBorder="1" applyAlignment="1" applyProtection="1">
      <alignment horizontal="center"/>
    </xf>
    <xf numFmtId="166" fontId="16" fillId="6" borderId="5" xfId="1" applyNumberFormat="1" applyFont="1" applyFill="1" applyBorder="1" applyAlignment="1" applyProtection="1">
      <alignment horizontal="center" wrapText="1"/>
    </xf>
    <xf numFmtId="7" fontId="16" fillId="8" borderId="5" xfId="0" applyNumberFormat="1" applyFont="1" applyFill="1" applyBorder="1" applyAlignment="1" applyProtection="1">
      <alignment horizontal="center" wrapText="1"/>
    </xf>
    <xf numFmtId="10" fontId="5" fillId="0" borderId="5" xfId="1" applyNumberFormat="1" applyFont="1" applyBorder="1" applyAlignment="1" applyProtection="1">
      <protection locked="0"/>
    </xf>
    <xf numFmtId="0" fontId="4" fillId="0" borderId="0" xfId="0" applyFont="1" applyAlignment="1">
      <alignment horizontal="left"/>
    </xf>
    <xf numFmtId="0" fontId="4" fillId="0" borderId="0" xfId="0" applyFont="1" applyAlignment="1">
      <alignment horizontal="left" vertical="top"/>
    </xf>
    <xf numFmtId="0" fontId="4" fillId="0" borderId="0" xfId="0" applyFont="1" applyAlignment="1">
      <alignment horizontal="left" vertical="top" wrapText="1"/>
    </xf>
    <xf numFmtId="0" fontId="2" fillId="0" borderId="0" xfId="0" applyFont="1" applyAlignment="1">
      <alignment horizontal="center"/>
    </xf>
    <xf numFmtId="0" fontId="0" fillId="0" borderId="0" xfId="0" applyAlignment="1">
      <alignment horizontal="center" wrapText="1"/>
    </xf>
    <xf numFmtId="0" fontId="3" fillId="0" borderId="0" xfId="0" applyFont="1" applyAlignment="1">
      <alignment horizontal="left"/>
    </xf>
    <xf numFmtId="0" fontId="5" fillId="0" borderId="1" xfId="3" applyBorder="1" applyAlignment="1" applyProtection="1">
      <alignment horizontal="center"/>
    </xf>
    <xf numFmtId="0" fontId="5" fillId="4" borderId="1" xfId="3" applyFont="1" applyFill="1" applyBorder="1" applyAlignment="1" applyProtection="1">
      <alignment horizontal="center"/>
    </xf>
    <xf numFmtId="0" fontId="11" fillId="0" borderId="0" xfId="3" applyFont="1" applyBorder="1" applyAlignment="1" applyProtection="1">
      <alignment horizontal="center"/>
    </xf>
    <xf numFmtId="0" fontId="6" fillId="0" borderId="0" xfId="3" applyFont="1" applyBorder="1" applyAlignment="1" applyProtection="1">
      <alignment horizontal="center" vertical="top" wrapText="1"/>
    </xf>
    <xf numFmtId="0" fontId="8" fillId="0" borderId="0" xfId="3" applyFont="1" applyAlignment="1" applyProtection="1">
      <alignment horizontal="center" wrapText="1"/>
    </xf>
    <xf numFmtId="0" fontId="10" fillId="0" borderId="0" xfId="3" applyFont="1" applyAlignment="1" applyProtection="1">
      <alignment horizontal="center"/>
    </xf>
    <xf numFmtId="0" fontId="11" fillId="0" borderId="0" xfId="3" applyFont="1" applyAlignment="1" applyProtection="1">
      <alignment horizontal="center"/>
    </xf>
    <xf numFmtId="0" fontId="13" fillId="0" borderId="0" xfId="3" applyFont="1" applyAlignment="1" applyProtection="1">
      <alignment horizontal="left" wrapText="1"/>
    </xf>
    <xf numFmtId="0" fontId="5" fillId="0" borderId="0" xfId="3" applyFont="1" applyAlignment="1" applyProtection="1">
      <alignment horizontal="right"/>
    </xf>
    <xf numFmtId="164" fontId="5" fillId="2" borderId="1" xfId="3" applyNumberFormat="1" applyFont="1" applyFill="1" applyBorder="1" applyAlignment="1" applyProtection="1">
      <alignment horizontal="center"/>
      <protection locked="0"/>
    </xf>
    <xf numFmtId="0" fontId="5" fillId="2" borderId="1" xfId="3" applyFont="1" applyFill="1" applyBorder="1" applyAlignment="1" applyProtection="1">
      <alignment horizontal="left"/>
      <protection locked="0"/>
    </xf>
    <xf numFmtId="0" fontId="5" fillId="0" borderId="0" xfId="3" applyFont="1" applyFill="1" applyBorder="1" applyAlignment="1" applyProtection="1">
      <alignment horizontal="right"/>
    </xf>
    <xf numFmtId="0" fontId="5" fillId="2" borderId="1" xfId="3" applyFont="1" applyFill="1" applyBorder="1" applyAlignment="1" applyProtection="1">
      <alignment horizontal="center"/>
      <protection locked="0"/>
    </xf>
    <xf numFmtId="0" fontId="5" fillId="0" borderId="0" xfId="3" applyFont="1" applyFill="1" applyAlignment="1" applyProtection="1">
      <alignment horizontal="right"/>
    </xf>
    <xf numFmtId="0" fontId="5" fillId="3" borderId="1" xfId="3" applyFill="1" applyBorder="1" applyAlignment="1" applyProtection="1">
      <alignment horizontal="left"/>
      <protection locked="0"/>
    </xf>
    <xf numFmtId="0" fontId="5" fillId="0" borderId="0" xfId="3" applyFont="1" applyAlignment="1" applyProtection="1">
      <alignment horizontal="center"/>
    </xf>
    <xf numFmtId="0" fontId="5" fillId="0" borderId="0" xfId="3" applyFont="1" applyBorder="1" applyAlignment="1" applyProtection="1">
      <alignment horizontal="center"/>
    </xf>
    <xf numFmtId="0" fontId="11" fillId="0" borderId="3" xfId="3" applyFont="1" applyBorder="1" applyAlignment="1" applyProtection="1">
      <alignment horizontal="center"/>
    </xf>
    <xf numFmtId="0" fontId="11" fillId="4" borderId="3" xfId="3" applyFont="1" applyFill="1" applyBorder="1" applyAlignment="1" applyProtection="1">
      <alignment horizontal="center"/>
    </xf>
    <xf numFmtId="0" fontId="5" fillId="4" borderId="0" xfId="3" applyFill="1" applyBorder="1" applyAlignment="1" applyProtection="1">
      <alignment horizontal="center"/>
    </xf>
    <xf numFmtId="0" fontId="5" fillId="4" borderId="0" xfId="3" applyFill="1" applyBorder="1" applyAlignment="1" applyProtection="1">
      <alignment horizontal="left"/>
    </xf>
    <xf numFmtId="0" fontId="14" fillId="0" borderId="0" xfId="0" applyFont="1" applyBorder="1" applyAlignment="1" applyProtection="1">
      <alignment horizontal="center" wrapText="1"/>
    </xf>
    <xf numFmtId="0" fontId="5" fillId="0" borderId="1" xfId="0" applyFont="1" applyBorder="1" applyAlignment="1" applyProtection="1">
      <alignment horizontal="left" wrapText="1"/>
    </xf>
    <xf numFmtId="0" fontId="5" fillId="0" borderId="0" xfId="0" applyFont="1" applyBorder="1" applyAlignment="1" applyProtection="1">
      <alignment horizontal="left" wrapText="1"/>
    </xf>
    <xf numFmtId="164" fontId="5" fillId="0" borderId="1" xfId="0" applyNumberFormat="1" applyFont="1" applyBorder="1" applyAlignment="1" applyProtection="1">
      <alignment horizontal="center"/>
    </xf>
    <xf numFmtId="0" fontId="5" fillId="0" borderId="2" xfId="0" applyFont="1" applyBorder="1" applyAlignment="1" applyProtection="1">
      <alignment horizontal="left" wrapText="1"/>
    </xf>
    <xf numFmtId="0" fontId="11" fillId="2" borderId="6" xfId="0" quotePrefix="1" applyNumberFormat="1" applyFont="1" applyFill="1" applyBorder="1" applyAlignment="1" applyProtection="1">
      <alignment horizontal="center" vertical="top" wrapText="1"/>
    </xf>
    <xf numFmtId="0" fontId="11" fillId="2" borderId="7" xfId="0" quotePrefix="1" applyNumberFormat="1" applyFont="1" applyFill="1" applyBorder="1" applyAlignment="1" applyProtection="1">
      <alignment horizontal="center" vertical="top" wrapText="1"/>
    </xf>
    <xf numFmtId="0" fontId="5" fillId="0" borderId="6" xfId="0" applyNumberFormat="1" applyFont="1" applyBorder="1" applyAlignment="1" applyProtection="1">
      <alignment horizontal="left" vertical="top"/>
      <protection locked="0"/>
    </xf>
    <xf numFmtId="0" fontId="5" fillId="0" borderId="7" xfId="0" applyNumberFormat="1" applyFont="1" applyBorder="1" applyAlignment="1" applyProtection="1">
      <alignment horizontal="left" vertical="top"/>
      <protection locked="0"/>
    </xf>
    <xf numFmtId="0" fontId="16" fillId="6" borderId="6" xfId="0" applyFont="1" applyFill="1" applyBorder="1" applyAlignment="1" applyProtection="1">
      <alignment horizontal="center" wrapText="1"/>
    </xf>
    <xf numFmtId="0" fontId="16" fillId="6" borderId="7" xfId="0" applyFont="1" applyFill="1" applyBorder="1" applyAlignment="1" applyProtection="1">
      <alignment horizontal="center"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2">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142875</xdr:rowOff>
    </xdr:from>
    <xdr:to>
      <xdr:col>10</xdr:col>
      <xdr:colOff>28575</xdr:colOff>
      <xdr:row>19</xdr:row>
      <xdr:rowOff>142875</xdr:rowOff>
    </xdr:to>
    <xdr:sp macro="" textlink="">
      <xdr:nvSpPr>
        <xdr:cNvPr id="2" name="Line 2"/>
        <xdr:cNvSpPr>
          <a:spLocks noChangeShapeType="1"/>
        </xdr:cNvSpPr>
      </xdr:nvSpPr>
      <xdr:spPr bwMode="auto">
        <a:xfrm>
          <a:off x="9525" y="3314700"/>
          <a:ext cx="8353425" cy="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30</xdr:row>
      <xdr:rowOff>19050</xdr:rowOff>
    </xdr:from>
    <xdr:to>
      <xdr:col>9</xdr:col>
      <xdr:colOff>733425</xdr:colOff>
      <xdr:row>30</xdr:row>
      <xdr:rowOff>28575</xdr:rowOff>
    </xdr:to>
    <xdr:sp macro="" textlink="">
      <xdr:nvSpPr>
        <xdr:cNvPr id="3" name="Line 4"/>
        <xdr:cNvSpPr>
          <a:spLocks noChangeShapeType="1"/>
        </xdr:cNvSpPr>
      </xdr:nvSpPr>
      <xdr:spPr bwMode="auto">
        <a:xfrm flipV="1">
          <a:off x="0" y="5800725"/>
          <a:ext cx="82867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xdr:row>
      <xdr:rowOff>38100</xdr:rowOff>
    </xdr:from>
    <xdr:to>
      <xdr:col>10</xdr:col>
      <xdr:colOff>28575</xdr:colOff>
      <xdr:row>39</xdr:row>
      <xdr:rowOff>57150</xdr:rowOff>
    </xdr:to>
    <xdr:sp macro="" textlink="">
      <xdr:nvSpPr>
        <xdr:cNvPr id="4" name="Line 5"/>
        <xdr:cNvSpPr>
          <a:spLocks noChangeShapeType="1"/>
        </xdr:cNvSpPr>
      </xdr:nvSpPr>
      <xdr:spPr bwMode="auto">
        <a:xfrm flipV="1">
          <a:off x="0" y="8886825"/>
          <a:ext cx="8362950" cy="19050"/>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12</xdr:row>
      <xdr:rowOff>28575</xdr:rowOff>
    </xdr:from>
    <xdr:to>
      <xdr:col>9</xdr:col>
      <xdr:colOff>762000</xdr:colOff>
      <xdr:row>12</xdr:row>
      <xdr:rowOff>28575</xdr:rowOff>
    </xdr:to>
    <xdr:sp macro="" textlink="">
      <xdr:nvSpPr>
        <xdr:cNvPr id="5" name="Line 7"/>
        <xdr:cNvSpPr>
          <a:spLocks noChangeShapeType="1"/>
        </xdr:cNvSpPr>
      </xdr:nvSpPr>
      <xdr:spPr bwMode="auto">
        <a:xfrm>
          <a:off x="38100" y="2000250"/>
          <a:ext cx="8277225"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xdr:row>
      <xdr:rowOff>142875</xdr:rowOff>
    </xdr:from>
    <xdr:to>
      <xdr:col>10</xdr:col>
      <xdr:colOff>28575</xdr:colOff>
      <xdr:row>44</xdr:row>
      <xdr:rowOff>152400</xdr:rowOff>
    </xdr:to>
    <xdr:sp macro="" textlink="">
      <xdr:nvSpPr>
        <xdr:cNvPr id="6" name="Line 5"/>
        <xdr:cNvSpPr>
          <a:spLocks noChangeShapeType="1"/>
        </xdr:cNvSpPr>
      </xdr:nvSpPr>
      <xdr:spPr bwMode="auto">
        <a:xfrm flipV="1">
          <a:off x="0" y="10658475"/>
          <a:ext cx="8362950" cy="9525"/>
        </a:xfrm>
        <a:prstGeom prst="line">
          <a:avLst/>
        </a:prstGeom>
        <a:noFill/>
        <a:ln w="3810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32"/>
  <sheetViews>
    <sheetView tabSelected="1" zoomScaleNormal="100" workbookViewId="0">
      <selection activeCell="P25" sqref="P25"/>
    </sheetView>
  </sheetViews>
  <sheetFormatPr defaultRowHeight="12.75" x14ac:dyDescent="0.2"/>
  <cols>
    <col min="3" max="3" width="9.140625" customWidth="1"/>
    <col min="10" max="10" width="19.85546875" customWidth="1"/>
    <col min="11" max="11" width="8.85546875" customWidth="1"/>
  </cols>
  <sheetData>
    <row r="5" spans="1:11" ht="15.75" x14ac:dyDescent="0.25">
      <c r="A5" s="115" t="s">
        <v>56</v>
      </c>
      <c r="B5" s="115"/>
      <c r="C5" s="115"/>
      <c r="D5" s="115"/>
      <c r="E5" s="115"/>
      <c r="F5" s="115"/>
      <c r="G5" s="115"/>
      <c r="H5" s="115"/>
      <c r="I5" s="115"/>
      <c r="J5" s="115"/>
      <c r="K5" s="115"/>
    </row>
    <row r="7" spans="1:11" ht="55.5" customHeight="1" x14ac:dyDescent="0.2">
      <c r="B7" s="116" t="s">
        <v>0</v>
      </c>
      <c r="C7" s="116"/>
      <c r="D7" s="116"/>
      <c r="E7" s="116"/>
      <c r="F7" s="116"/>
      <c r="G7" s="116"/>
      <c r="H7" s="116"/>
      <c r="I7" s="116"/>
    </row>
    <row r="9" spans="1:11" x14ac:dyDescent="0.2">
      <c r="A9" s="117" t="s">
        <v>1</v>
      </c>
      <c r="B9" s="117"/>
      <c r="C9" s="117"/>
      <c r="D9" s="117"/>
    </row>
    <row r="11" spans="1:11" x14ac:dyDescent="0.2">
      <c r="B11" t="s">
        <v>55</v>
      </c>
    </row>
    <row r="12" spans="1:11" x14ac:dyDescent="0.2">
      <c r="C12" s="1" t="s">
        <v>2</v>
      </c>
      <c r="E12" s="1" t="s">
        <v>3</v>
      </c>
      <c r="H12" s="1" t="s">
        <v>4</v>
      </c>
    </row>
    <row r="13" spans="1:11" x14ac:dyDescent="0.2">
      <c r="C13" s="1" t="s">
        <v>5</v>
      </c>
      <c r="E13" s="1" t="s">
        <v>6</v>
      </c>
      <c r="H13" s="1" t="s">
        <v>7</v>
      </c>
    </row>
    <row r="14" spans="1:11" x14ac:dyDescent="0.2">
      <c r="C14" s="1" t="s">
        <v>8</v>
      </c>
      <c r="E14" s="1" t="s">
        <v>9</v>
      </c>
      <c r="H14" s="1" t="s">
        <v>10</v>
      </c>
    </row>
    <row r="15" spans="1:11" x14ac:dyDescent="0.2">
      <c r="C15" s="1" t="s">
        <v>11</v>
      </c>
      <c r="E15" s="1" t="s">
        <v>12</v>
      </c>
      <c r="H15" s="1" t="s">
        <v>13</v>
      </c>
    </row>
    <row r="18" spans="1:11" x14ac:dyDescent="0.2">
      <c r="A18" s="2" t="s">
        <v>14</v>
      </c>
    </row>
    <row r="20" spans="1:11" ht="24.75" customHeight="1" x14ac:dyDescent="0.2">
      <c r="B20" s="116" t="s">
        <v>108</v>
      </c>
      <c r="C20" s="116"/>
      <c r="D20" s="116"/>
      <c r="E20" s="116"/>
      <c r="F20" s="116"/>
      <c r="G20" s="116"/>
      <c r="H20" s="116"/>
      <c r="I20" s="116"/>
      <c r="J20" s="116"/>
    </row>
    <row r="21" spans="1:11" x14ac:dyDescent="0.2">
      <c r="C21" s="1" t="s">
        <v>15</v>
      </c>
      <c r="D21" s="1"/>
      <c r="E21" s="1"/>
      <c r="F21" s="1"/>
      <c r="G21" s="114" t="s">
        <v>107</v>
      </c>
      <c r="H21" s="114"/>
      <c r="I21" s="114"/>
      <c r="J21" s="114"/>
      <c r="K21" s="1"/>
    </row>
    <row r="22" spans="1:11" x14ac:dyDescent="0.2">
      <c r="C22" s="1"/>
      <c r="D22" s="1"/>
      <c r="E22" s="1"/>
      <c r="F22" s="1"/>
      <c r="G22" s="114"/>
      <c r="H22" s="114"/>
      <c r="I22" s="114"/>
      <c r="J22" s="114"/>
      <c r="K22" s="1"/>
    </row>
    <row r="23" spans="1:11" x14ac:dyDescent="0.2">
      <c r="C23" s="1" t="s">
        <v>16</v>
      </c>
      <c r="D23" s="1"/>
      <c r="E23" s="1"/>
      <c r="F23" s="1"/>
      <c r="G23" s="113" t="s">
        <v>103</v>
      </c>
      <c r="H23" s="113"/>
      <c r="I23" s="113"/>
      <c r="J23" s="113"/>
      <c r="K23" s="1"/>
    </row>
    <row r="24" spans="1:11" x14ac:dyDescent="0.2">
      <c r="C24" s="1" t="s">
        <v>17</v>
      </c>
      <c r="D24" s="1"/>
      <c r="E24" s="1"/>
      <c r="F24" s="1"/>
      <c r="G24" s="113" t="s">
        <v>104</v>
      </c>
      <c r="H24" s="113"/>
      <c r="I24" s="113"/>
      <c r="J24" s="113"/>
      <c r="K24" s="1"/>
    </row>
    <row r="25" spans="1:11" x14ac:dyDescent="0.2">
      <c r="C25" s="1" t="s">
        <v>18</v>
      </c>
      <c r="D25" s="1"/>
      <c r="E25" s="1"/>
      <c r="F25" s="1"/>
      <c r="G25" s="113" t="s">
        <v>105</v>
      </c>
      <c r="H25" s="113"/>
      <c r="I25" s="113"/>
      <c r="J25" s="113"/>
      <c r="K25" s="1"/>
    </row>
    <row r="26" spans="1:11" x14ac:dyDescent="0.2">
      <c r="C26" s="1" t="s">
        <v>19</v>
      </c>
      <c r="D26" s="1"/>
      <c r="E26" s="1"/>
      <c r="F26" s="1"/>
      <c r="G26" s="112" t="s">
        <v>106</v>
      </c>
      <c r="H26" s="112"/>
      <c r="I26" s="112"/>
      <c r="J26" s="112"/>
      <c r="K26" s="1"/>
    </row>
    <row r="27" spans="1:11" ht="12.75" customHeight="1" x14ac:dyDescent="0.2">
      <c r="C27" s="112" t="s">
        <v>100</v>
      </c>
      <c r="D27" s="112"/>
      <c r="E27" s="112"/>
      <c r="F27" s="112"/>
      <c r="G27" s="112" t="s">
        <v>101</v>
      </c>
      <c r="H27" s="112"/>
      <c r="I27" s="112"/>
      <c r="J27" s="112"/>
      <c r="K27" s="3"/>
    </row>
    <row r="28" spans="1:11" ht="15" customHeight="1" x14ac:dyDescent="0.2">
      <c r="C28" s="4" t="s">
        <v>20</v>
      </c>
      <c r="D28" s="1"/>
      <c r="E28" s="1"/>
      <c r="F28" s="1"/>
      <c r="G28" s="114" t="s">
        <v>102</v>
      </c>
      <c r="H28" s="114"/>
      <c r="I28" s="114"/>
      <c r="J28" s="114"/>
      <c r="K28" s="3"/>
    </row>
    <row r="29" spans="1:11" ht="15" customHeight="1" x14ac:dyDescent="0.2">
      <c r="C29" s="113" t="s">
        <v>95</v>
      </c>
      <c r="D29" s="113"/>
      <c r="E29" s="113"/>
      <c r="G29" s="114" t="s">
        <v>96</v>
      </c>
      <c r="H29" s="114"/>
      <c r="I29" s="114"/>
      <c r="J29" s="114"/>
    </row>
    <row r="30" spans="1:11" x14ac:dyDescent="0.2">
      <c r="G30" s="114"/>
      <c r="H30" s="114"/>
      <c r="I30" s="114"/>
      <c r="J30" s="114"/>
    </row>
    <row r="31" spans="1:11" x14ac:dyDescent="0.2">
      <c r="C31" s="112"/>
      <c r="D31" s="112"/>
      <c r="E31" s="112"/>
      <c r="F31" s="112"/>
      <c r="G31" s="113"/>
      <c r="H31" s="113"/>
      <c r="I31" s="113"/>
      <c r="J31" s="113"/>
    </row>
    <row r="32" spans="1:11" x14ac:dyDescent="0.2">
      <c r="G32" s="113"/>
      <c r="H32" s="113"/>
      <c r="I32" s="113"/>
      <c r="J32" s="113"/>
    </row>
  </sheetData>
  <sheetProtection password="D221" sheet="1" objects="1" scenarios="1" selectLockedCells="1"/>
  <mergeCells count="16">
    <mergeCell ref="G26:J26"/>
    <mergeCell ref="C31:F31"/>
    <mergeCell ref="G31:J32"/>
    <mergeCell ref="G28:J28"/>
    <mergeCell ref="A5:K5"/>
    <mergeCell ref="B7:I7"/>
    <mergeCell ref="A9:D9"/>
    <mergeCell ref="C29:E29"/>
    <mergeCell ref="G29:J30"/>
    <mergeCell ref="C27:F27"/>
    <mergeCell ref="G27:J27"/>
    <mergeCell ref="G21:J22"/>
    <mergeCell ref="G23:J23"/>
    <mergeCell ref="G24:J24"/>
    <mergeCell ref="G25:J25"/>
    <mergeCell ref="B20:J20"/>
  </mergeCells>
  <printOptions horizontalCentered="1"/>
  <pageMargins left="0.7" right="0.7" top="0.75" bottom="0.75" header="0.3" footer="0.3"/>
  <pageSetup orientation="landscape" horizontalDpi="150" verticalDpi="150" r:id="rId1"/>
  <headerFooter>
    <oddHeader xml:space="preserve">&amp;CGOVERNMENT OF THE DISTRICT OF COLUMBIA
DEPARTMENT OF GENERAL SERVICES
CAPITAL CONSTRUCTION SERVICES
&amp;G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topLeftCell="A6" zoomScaleNormal="100" zoomScaleSheetLayoutView="100" workbookViewId="0">
      <selection activeCell="F34" sqref="F34:H34"/>
    </sheetView>
  </sheetViews>
  <sheetFormatPr defaultRowHeight="12.75" x14ac:dyDescent="0.2"/>
  <cols>
    <col min="1" max="2" width="15.5703125" style="8" customWidth="1"/>
    <col min="3" max="3" width="11.42578125" style="8" customWidth="1"/>
    <col min="4" max="4" width="14" style="8" customWidth="1"/>
    <col min="5" max="5" width="16.28515625" style="8" customWidth="1"/>
    <col min="6" max="6" width="4.7109375" style="8" customWidth="1"/>
    <col min="7" max="7" width="11.5703125" style="8" customWidth="1"/>
    <col min="8" max="8" width="8.42578125" style="8" customWidth="1"/>
    <col min="9" max="9" width="16.7109375" style="8" bestFit="1" customWidth="1"/>
    <col min="10" max="10" width="11.7109375" style="46" customWidth="1"/>
    <col min="11" max="11" width="9.140625" style="8"/>
    <col min="12" max="12" width="1.42578125" style="8" customWidth="1"/>
    <col min="13" max="16384" width="9.140625" style="8"/>
  </cols>
  <sheetData>
    <row r="1" spans="1:12" s="5" customFormat="1" ht="13.5" customHeight="1" x14ac:dyDescent="0.2">
      <c r="A1" s="121"/>
      <c r="B1" s="121"/>
      <c r="C1" s="121"/>
      <c r="D1" s="121"/>
      <c r="E1" s="121"/>
      <c r="F1" s="121"/>
      <c r="G1" s="121"/>
      <c r="H1" s="121"/>
      <c r="I1" s="121"/>
      <c r="J1" s="121"/>
    </row>
    <row r="2" spans="1:12" s="6" customFormat="1" ht="15" customHeight="1" x14ac:dyDescent="0.25">
      <c r="A2" s="122"/>
      <c r="B2" s="122"/>
      <c r="C2" s="122"/>
      <c r="D2" s="122"/>
      <c r="E2" s="122"/>
      <c r="F2" s="122"/>
      <c r="G2" s="122"/>
      <c r="H2" s="122"/>
      <c r="I2" s="122"/>
      <c r="J2" s="122"/>
    </row>
    <row r="3" spans="1:12" s="7" customFormat="1" ht="12" customHeight="1" x14ac:dyDescent="0.2">
      <c r="A3" s="123"/>
      <c r="B3" s="123"/>
      <c r="C3" s="123"/>
      <c r="D3" s="123"/>
      <c r="E3" s="123"/>
      <c r="F3" s="123"/>
      <c r="G3" s="123"/>
      <c r="H3" s="123"/>
      <c r="I3" s="123"/>
      <c r="J3" s="123"/>
    </row>
    <row r="4" spans="1:12" x14ac:dyDescent="0.2">
      <c r="A4" s="120"/>
      <c r="B4" s="120"/>
      <c r="C4" s="120"/>
      <c r="D4" s="120"/>
      <c r="E4" s="120"/>
      <c r="F4" s="120"/>
      <c r="G4" s="120"/>
      <c r="H4" s="120"/>
      <c r="I4" s="120"/>
      <c r="J4" s="120"/>
    </row>
    <row r="5" spans="1:12" x14ac:dyDescent="0.2">
      <c r="A5" s="120"/>
      <c r="B5" s="120"/>
      <c r="C5" s="120"/>
      <c r="D5" s="120"/>
      <c r="E5" s="120"/>
      <c r="F5" s="120"/>
      <c r="G5" s="120"/>
      <c r="H5" s="120"/>
      <c r="I5" s="120"/>
      <c r="J5" s="120"/>
    </row>
    <row r="6" spans="1:12" x14ac:dyDescent="0.2">
      <c r="A6" s="124"/>
      <c r="B6" s="124"/>
      <c r="C6" s="124"/>
      <c r="D6" s="124"/>
      <c r="E6" s="124"/>
      <c r="F6" s="124"/>
      <c r="G6" s="124"/>
      <c r="H6" s="124"/>
      <c r="I6" s="124"/>
      <c r="J6" s="124"/>
    </row>
    <row r="7" spans="1:12" x14ac:dyDescent="0.2">
      <c r="A7" s="7"/>
      <c r="B7" s="7"/>
      <c r="C7" s="7"/>
      <c r="D7" s="9"/>
      <c r="E7" s="9"/>
      <c r="F7" s="9"/>
      <c r="G7" s="9"/>
      <c r="H7" s="7"/>
      <c r="I7" s="7"/>
      <c r="J7" s="7"/>
    </row>
    <row r="8" spans="1:12" x14ac:dyDescent="0.2">
      <c r="A8" s="7"/>
      <c r="B8" s="7"/>
      <c r="C8" s="7"/>
      <c r="D8" s="9"/>
      <c r="E8" s="9"/>
      <c r="F8" s="9"/>
      <c r="G8" s="9"/>
      <c r="H8" s="7"/>
      <c r="I8" s="7"/>
      <c r="J8" s="7"/>
    </row>
    <row r="9" spans="1:12" x14ac:dyDescent="0.2">
      <c r="A9" s="120"/>
      <c r="B9" s="120"/>
      <c r="C9" s="120"/>
      <c r="D9" s="120"/>
      <c r="E9" s="120"/>
      <c r="F9" s="120"/>
      <c r="G9" s="120"/>
      <c r="H9" s="120"/>
      <c r="I9" s="120"/>
      <c r="J9" s="120"/>
    </row>
    <row r="10" spans="1:12" x14ac:dyDescent="0.2">
      <c r="A10" s="7"/>
      <c r="B10" s="7"/>
      <c r="C10" s="7"/>
      <c r="D10" s="7"/>
      <c r="E10" s="7"/>
      <c r="F10" s="7"/>
      <c r="G10" s="7"/>
      <c r="H10" s="7"/>
      <c r="I10" s="7"/>
      <c r="J10" s="7"/>
    </row>
    <row r="11" spans="1:12" x14ac:dyDescent="0.2">
      <c r="A11" s="7"/>
      <c r="B11" s="7"/>
      <c r="C11" s="7"/>
      <c r="D11" s="7"/>
      <c r="E11" s="7"/>
      <c r="F11" s="7"/>
      <c r="G11" s="126" t="s">
        <v>21</v>
      </c>
      <c r="H11" s="126"/>
      <c r="I11" s="127"/>
      <c r="J11" s="127"/>
    </row>
    <row r="12" spans="1:12" x14ac:dyDescent="0.2">
      <c r="A12" s="10"/>
      <c r="B12" s="10"/>
      <c r="C12" s="10"/>
      <c r="D12" s="10"/>
      <c r="E12" s="10"/>
      <c r="F12" s="10"/>
      <c r="G12" s="10"/>
      <c r="H12" s="10"/>
      <c r="I12" s="10"/>
      <c r="J12" s="10"/>
    </row>
    <row r="13" spans="1:12" ht="18" customHeight="1" x14ac:dyDescent="0.2">
      <c r="A13" s="11" t="s">
        <v>22</v>
      </c>
      <c r="B13" s="128"/>
      <c r="C13" s="128"/>
      <c r="D13" s="128"/>
      <c r="E13" s="128"/>
      <c r="F13" s="12"/>
      <c r="G13" s="129" t="s">
        <v>6</v>
      </c>
      <c r="H13" s="129"/>
      <c r="I13" s="130"/>
      <c r="J13" s="130"/>
    </row>
    <row r="14" spans="1:12" x14ac:dyDescent="0.2">
      <c r="A14" s="13"/>
      <c r="B14" s="13"/>
      <c r="C14" s="14"/>
      <c r="D14" s="14"/>
      <c r="E14" s="14"/>
      <c r="F14" s="14"/>
      <c r="G14" s="13"/>
      <c r="H14" s="13"/>
      <c r="I14" s="13"/>
      <c r="J14" s="13"/>
      <c r="L14" s="15"/>
    </row>
    <row r="15" spans="1:12" x14ac:dyDescent="0.2">
      <c r="A15" s="16" t="s">
        <v>23</v>
      </c>
      <c r="B15" s="128"/>
      <c r="C15" s="128"/>
      <c r="D15" s="128"/>
      <c r="E15" s="128"/>
      <c r="F15" s="12"/>
      <c r="G15" s="131" t="s">
        <v>24</v>
      </c>
      <c r="H15" s="131"/>
      <c r="I15" s="127"/>
      <c r="J15" s="127"/>
      <c r="K15" s="15"/>
    </row>
    <row r="16" spans="1:12" x14ac:dyDescent="0.2">
      <c r="A16" s="13"/>
      <c r="B16" s="13"/>
      <c r="C16" s="13"/>
      <c r="D16" s="13"/>
      <c r="E16" s="13"/>
      <c r="F16" s="13"/>
      <c r="G16" s="13"/>
      <c r="H16" s="13"/>
      <c r="I16" s="13"/>
      <c r="J16" s="13"/>
      <c r="K16" s="15"/>
    </row>
    <row r="17" spans="1:10" x14ac:dyDescent="0.2">
      <c r="A17" s="16" t="s">
        <v>25</v>
      </c>
      <c r="B17" s="128"/>
      <c r="C17" s="128"/>
      <c r="D17" s="128"/>
      <c r="E17" s="128"/>
      <c r="F17" s="131" t="s">
        <v>26</v>
      </c>
      <c r="G17" s="131"/>
      <c r="H17" s="131"/>
      <c r="I17" s="127"/>
      <c r="J17" s="127"/>
    </row>
    <row r="18" spans="1:10" x14ac:dyDescent="0.2">
      <c r="A18" s="13"/>
      <c r="B18" s="13"/>
      <c r="C18" s="13"/>
      <c r="D18" s="13"/>
      <c r="E18" s="13"/>
      <c r="F18" s="13"/>
      <c r="G18" s="13"/>
      <c r="H18" s="13"/>
      <c r="I18" s="13"/>
      <c r="J18" s="13"/>
    </row>
    <row r="19" spans="1:10" x14ac:dyDescent="0.2">
      <c r="A19" s="17" t="s">
        <v>27</v>
      </c>
      <c r="B19" s="128"/>
      <c r="C19" s="128"/>
      <c r="D19" s="16" t="s">
        <v>28</v>
      </c>
      <c r="E19" s="18"/>
      <c r="F19" s="19"/>
      <c r="G19" s="131" t="s">
        <v>29</v>
      </c>
      <c r="H19" s="131"/>
      <c r="I19" s="18"/>
      <c r="J19" s="13"/>
    </row>
    <row r="20" spans="1:10" x14ac:dyDescent="0.2">
      <c r="A20" s="7"/>
      <c r="B20" s="7"/>
      <c r="C20" s="7"/>
      <c r="D20" s="7"/>
      <c r="E20" s="7"/>
      <c r="F20" s="7"/>
      <c r="G20" s="7"/>
      <c r="H20" s="7"/>
      <c r="I20" s="7"/>
      <c r="J20" s="7"/>
    </row>
    <row r="21" spans="1:10" x14ac:dyDescent="0.2">
      <c r="A21" s="7"/>
      <c r="B21" s="7"/>
      <c r="C21" s="7"/>
      <c r="D21" s="10"/>
      <c r="E21" s="10"/>
      <c r="F21" s="10"/>
      <c r="G21" s="10"/>
      <c r="H21" s="10"/>
      <c r="I21" s="10"/>
      <c r="J21" s="7"/>
    </row>
    <row r="22" spans="1:10" ht="20.100000000000001" customHeight="1" x14ac:dyDescent="0.2">
      <c r="A22" s="20" t="s">
        <v>30</v>
      </c>
      <c r="B22" s="20"/>
      <c r="C22" s="20"/>
      <c r="D22" s="20"/>
      <c r="E22" s="21">
        <f>SUMIF('Pay Request Form'!A12:A41,"",'Pay Request Form'!D12:D41)</f>
        <v>0</v>
      </c>
      <c r="F22" s="22"/>
      <c r="G22" s="10"/>
      <c r="H22" s="10"/>
      <c r="I22" s="10"/>
      <c r="J22" s="7"/>
    </row>
    <row r="23" spans="1:10" ht="20.100000000000001" customHeight="1" x14ac:dyDescent="0.2">
      <c r="A23" s="23" t="s">
        <v>31</v>
      </c>
      <c r="B23" s="23"/>
      <c r="C23" s="23"/>
      <c r="D23" s="23"/>
      <c r="E23" s="24">
        <f>SUMIF('Pay Request Form'!A12:A41,"&lt;&gt;",'Pay Request Form'!D12:D41)</f>
        <v>0</v>
      </c>
      <c r="F23" s="22"/>
      <c r="G23" s="10"/>
      <c r="H23" s="10"/>
      <c r="I23" s="10"/>
      <c r="J23" s="7"/>
    </row>
    <row r="24" spans="1:10" ht="20.100000000000001" customHeight="1" x14ac:dyDescent="0.2">
      <c r="A24" s="20" t="s">
        <v>32</v>
      </c>
      <c r="B24" s="20"/>
      <c r="C24" s="20"/>
      <c r="D24" s="20"/>
      <c r="E24" s="25"/>
      <c r="F24" s="10"/>
      <c r="G24" s="10"/>
      <c r="H24" s="10"/>
      <c r="I24" s="26">
        <f>E22+E23</f>
        <v>0</v>
      </c>
      <c r="J24" s="7"/>
    </row>
    <row r="25" spans="1:10" ht="20.100000000000001" customHeight="1" x14ac:dyDescent="0.2">
      <c r="A25" s="23" t="s">
        <v>33</v>
      </c>
      <c r="B25" s="23"/>
      <c r="C25" s="23"/>
      <c r="D25" s="27">
        <f>IF(I24 &lt;&gt; 0, I25/I24,0)</f>
        <v>0</v>
      </c>
      <c r="E25" s="28"/>
      <c r="F25" s="28"/>
      <c r="G25" s="10"/>
      <c r="H25" s="10"/>
      <c r="I25" s="29">
        <f>+'Pay Request Form'!H42</f>
        <v>0</v>
      </c>
      <c r="J25" s="10"/>
    </row>
    <row r="26" spans="1:10" ht="20.100000000000001" customHeight="1" x14ac:dyDescent="0.2">
      <c r="A26" s="23" t="s">
        <v>34</v>
      </c>
      <c r="B26" s="23"/>
      <c r="C26" s="23"/>
      <c r="D26" s="27">
        <f>IF(I25&lt;&gt;0,I26/I25,0)</f>
        <v>0</v>
      </c>
      <c r="E26" s="10"/>
      <c r="F26" s="10"/>
      <c r="G26" s="10"/>
      <c r="H26" s="10"/>
      <c r="I26" s="29">
        <f>'Pay Request Form'!K42</f>
        <v>0</v>
      </c>
      <c r="J26" s="10"/>
    </row>
    <row r="27" spans="1:10" ht="20.100000000000001" customHeight="1" x14ac:dyDescent="0.2">
      <c r="A27" s="23" t="s">
        <v>35</v>
      </c>
      <c r="B27" s="23"/>
      <c r="C27" s="23"/>
      <c r="D27" s="30"/>
      <c r="E27" s="10"/>
      <c r="F27" s="10"/>
      <c r="G27" s="10"/>
      <c r="H27" s="10"/>
      <c r="I27" s="31"/>
      <c r="J27" s="10"/>
    </row>
    <row r="28" spans="1:10" s="33" customFormat="1" ht="20.100000000000001" customHeight="1" thickBot="1" x14ac:dyDescent="0.3">
      <c r="A28" s="32" t="s">
        <v>36</v>
      </c>
      <c r="B28" s="32"/>
      <c r="D28" s="34"/>
      <c r="E28" s="35"/>
      <c r="F28" s="35"/>
      <c r="G28" s="35"/>
      <c r="H28" s="35"/>
      <c r="I28" s="36">
        <f>I25-I26-I27</f>
        <v>0</v>
      </c>
    </row>
    <row r="29" spans="1:10" s="33" customFormat="1" ht="20.100000000000001" customHeight="1" thickTop="1" x14ac:dyDescent="0.2">
      <c r="D29" s="34"/>
      <c r="E29" s="37"/>
      <c r="F29" s="35"/>
      <c r="G29" s="35"/>
      <c r="H29" s="35"/>
      <c r="I29" s="38"/>
    </row>
    <row r="30" spans="1:10" ht="24" customHeight="1" x14ac:dyDescent="0.2">
      <c r="A30" s="23" t="s">
        <v>37</v>
      </c>
      <c r="B30" s="23"/>
      <c r="C30" s="23"/>
      <c r="D30" s="27">
        <f>IF(I24&lt;&gt;0,(I24-I25)/I24,0)</f>
        <v>0</v>
      </c>
      <c r="E30" s="23"/>
      <c r="F30" s="23"/>
      <c r="G30" s="23"/>
      <c r="H30" s="23"/>
      <c r="I30" s="39">
        <f>+'Pay Request Form'!O42</f>
        <v>0</v>
      </c>
      <c r="J30" s="40"/>
    </row>
    <row r="31" spans="1:10" ht="24" customHeight="1" x14ac:dyDescent="0.25">
      <c r="D31" s="41"/>
      <c r="E31" s="42"/>
      <c r="F31" s="42"/>
      <c r="G31" s="42"/>
      <c r="H31" s="42"/>
      <c r="I31" s="43"/>
      <c r="J31" s="44"/>
    </row>
    <row r="32" spans="1:10" ht="115.5" customHeight="1" x14ac:dyDescent="0.2">
      <c r="A32" s="125" t="s">
        <v>38</v>
      </c>
      <c r="B32" s="125"/>
      <c r="C32" s="125"/>
      <c r="D32" s="125"/>
      <c r="E32" s="125"/>
      <c r="F32" s="125"/>
      <c r="G32" s="125"/>
      <c r="H32" s="125"/>
      <c r="I32" s="125"/>
      <c r="J32" s="125"/>
    </row>
    <row r="33" spans="1:10" ht="18.75" customHeight="1" x14ac:dyDescent="0.2">
      <c r="A33" s="45"/>
      <c r="B33" s="45"/>
      <c r="C33" s="45"/>
      <c r="D33" s="45"/>
      <c r="E33" s="45"/>
      <c r="F33" s="45"/>
      <c r="G33" s="45"/>
      <c r="H33" s="45"/>
      <c r="I33" s="45"/>
      <c r="J33" s="45"/>
    </row>
    <row r="34" spans="1:10" x14ac:dyDescent="0.2">
      <c r="F34" s="132"/>
      <c r="G34" s="132"/>
      <c r="H34" s="132"/>
      <c r="I34" s="15"/>
    </row>
    <row r="35" spans="1:10" x14ac:dyDescent="0.2">
      <c r="A35" s="118"/>
      <c r="B35" s="118"/>
      <c r="F35" s="133" t="s">
        <v>4</v>
      </c>
      <c r="G35" s="133"/>
      <c r="H35" s="133"/>
      <c r="I35" s="7"/>
      <c r="J35" s="7"/>
    </row>
    <row r="36" spans="1:10" ht="16.5" customHeight="1" x14ac:dyDescent="0.2">
      <c r="A36" s="135" t="s">
        <v>41</v>
      </c>
      <c r="B36" s="135"/>
      <c r="F36" s="128" t="s">
        <v>39</v>
      </c>
      <c r="G36" s="128"/>
      <c r="H36" s="128"/>
      <c r="I36" s="7"/>
      <c r="J36" s="7"/>
    </row>
    <row r="37" spans="1:10" x14ac:dyDescent="0.2">
      <c r="F37" s="134" t="s">
        <v>7</v>
      </c>
      <c r="G37" s="134"/>
      <c r="H37" s="134"/>
      <c r="I37" s="7"/>
      <c r="J37" s="7"/>
    </row>
    <row r="38" spans="1:10" x14ac:dyDescent="0.2">
      <c r="A38" s="119"/>
      <c r="B38" s="119"/>
      <c r="F38" s="128"/>
      <c r="G38" s="128"/>
      <c r="H38" s="128"/>
      <c r="I38" s="10"/>
      <c r="J38" s="47"/>
    </row>
    <row r="39" spans="1:10" ht="15.75" customHeight="1" x14ac:dyDescent="0.2">
      <c r="A39" s="136" t="s">
        <v>53</v>
      </c>
      <c r="B39" s="136"/>
      <c r="F39" s="133" t="s">
        <v>10</v>
      </c>
      <c r="G39" s="133"/>
      <c r="H39" s="133"/>
      <c r="I39" s="7"/>
      <c r="J39" s="48" t="s">
        <v>13</v>
      </c>
    </row>
    <row r="40" spans="1:10" ht="56.25" customHeight="1" x14ac:dyDescent="0.2">
      <c r="A40" s="125" t="s">
        <v>40</v>
      </c>
      <c r="B40" s="125"/>
      <c r="C40" s="125"/>
      <c r="D40" s="125"/>
      <c r="E40" s="125"/>
      <c r="F40" s="125"/>
      <c r="G40" s="125"/>
      <c r="H40" s="125"/>
      <c r="I40" s="125"/>
      <c r="J40" s="125"/>
    </row>
    <row r="41" spans="1:10" ht="20.25" customHeight="1" x14ac:dyDescent="0.2">
      <c r="A41" s="49"/>
      <c r="B41" s="49"/>
      <c r="C41" s="138"/>
      <c r="D41" s="138"/>
      <c r="E41" s="138"/>
      <c r="F41" s="50"/>
      <c r="G41" s="49"/>
      <c r="H41" s="49"/>
      <c r="I41" s="51"/>
    </row>
    <row r="42" spans="1:10" ht="20.25" customHeight="1" x14ac:dyDescent="0.2">
      <c r="A42" s="52"/>
      <c r="B42" s="52"/>
      <c r="C42" s="137"/>
      <c r="D42" s="137"/>
      <c r="E42" s="137"/>
      <c r="F42" s="53"/>
      <c r="G42" s="54"/>
      <c r="H42" s="54"/>
      <c r="I42" s="15"/>
    </row>
    <row r="43" spans="1:10" ht="22.5" customHeight="1" x14ac:dyDescent="0.2">
      <c r="A43" s="136" t="s">
        <v>42</v>
      </c>
      <c r="B43" s="136"/>
      <c r="D43" s="136" t="s">
        <v>43</v>
      </c>
      <c r="E43" s="136"/>
      <c r="F43" s="136"/>
      <c r="G43" s="54"/>
      <c r="H43" s="135" t="s">
        <v>54</v>
      </c>
      <c r="I43" s="135"/>
      <c r="J43" s="135"/>
    </row>
    <row r="44" spans="1:10" ht="12" customHeight="1" x14ac:dyDescent="0.2">
      <c r="A44" s="137"/>
      <c r="B44" s="137"/>
      <c r="C44" s="54"/>
      <c r="D44" s="54"/>
      <c r="E44" s="54"/>
      <c r="F44" s="54"/>
      <c r="G44" s="54"/>
      <c r="H44" s="54"/>
      <c r="I44" s="15"/>
      <c r="J44" s="55"/>
    </row>
    <row r="45" spans="1:10" x14ac:dyDescent="0.2">
      <c r="A45" s="54"/>
      <c r="B45" s="54"/>
      <c r="C45" s="54"/>
      <c r="D45" s="54"/>
      <c r="E45" s="54"/>
      <c r="F45" s="54"/>
      <c r="G45" s="54"/>
      <c r="H45" s="54"/>
      <c r="I45" s="15"/>
      <c r="J45" s="55"/>
    </row>
  </sheetData>
  <sheetProtection algorithmName="SHA-512" hashValue="85uYGgr6WsYcpS7+lgkFmqaYb6eJMhS1Y3dJuW3ol0rvZV7ra9k3u/7NO9Wk/HCGsiwlFEhIDlK/3lVcptJqag==" saltValue="ND/Gm+1hPjZMKDDdPt2LjQ==" spinCount="100000" sheet="1" objects="1" scenarios="1" formatColumns="0" selectLockedCells="1"/>
  <mergeCells count="37">
    <mergeCell ref="A36:B36"/>
    <mergeCell ref="A39:B39"/>
    <mergeCell ref="A44:B44"/>
    <mergeCell ref="A40:J40"/>
    <mergeCell ref="C41:E41"/>
    <mergeCell ref="C42:E42"/>
    <mergeCell ref="A43:B43"/>
    <mergeCell ref="D43:F43"/>
    <mergeCell ref="H43:J43"/>
    <mergeCell ref="F39:H39"/>
    <mergeCell ref="F34:H34"/>
    <mergeCell ref="F35:H35"/>
    <mergeCell ref="F36:H36"/>
    <mergeCell ref="F37:H37"/>
    <mergeCell ref="F38:H38"/>
    <mergeCell ref="I15:J15"/>
    <mergeCell ref="B17:E17"/>
    <mergeCell ref="F17:H17"/>
    <mergeCell ref="I17:J17"/>
    <mergeCell ref="B19:C19"/>
    <mergeCell ref="G19:H19"/>
    <mergeCell ref="A35:B35"/>
    <mergeCell ref="A38:B38"/>
    <mergeCell ref="A9:J9"/>
    <mergeCell ref="A1:J1"/>
    <mergeCell ref="A2:J2"/>
    <mergeCell ref="A3:J3"/>
    <mergeCell ref="A4:J5"/>
    <mergeCell ref="A6:J6"/>
    <mergeCell ref="A32:J32"/>
    <mergeCell ref="G11:H11"/>
    <mergeCell ref="I11:J11"/>
    <mergeCell ref="B13:E13"/>
    <mergeCell ref="G13:H13"/>
    <mergeCell ref="I13:J13"/>
    <mergeCell ref="B15:E15"/>
    <mergeCell ref="G15:H15"/>
  </mergeCells>
  <pageMargins left="0.5" right="0.25" top="0.5" bottom="0.75" header="0.5" footer="0.5"/>
  <pageSetup scale="80"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1536"/>
  <sheetViews>
    <sheetView view="pageLayout" topLeftCell="A7" zoomScaleNormal="100" workbookViewId="0">
      <selection activeCell="L12" sqref="L12:L21"/>
    </sheetView>
  </sheetViews>
  <sheetFormatPr defaultRowHeight="12.75" x14ac:dyDescent="0.2"/>
  <cols>
    <col min="1" max="1" width="7.140625" style="89" customWidth="1"/>
    <col min="2" max="2" width="14.140625" style="57" customWidth="1"/>
    <col min="3" max="3" width="50.7109375" style="58" customWidth="1"/>
    <col min="4" max="4" width="15.42578125" style="57" bestFit="1" customWidth="1"/>
    <col min="5" max="5" width="14" style="57" bestFit="1" customWidth="1"/>
    <col min="6" max="6" width="14" style="58" bestFit="1" customWidth="1"/>
    <col min="7" max="7" width="14.5703125" style="58" customWidth="1"/>
    <col min="8" max="8" width="14.42578125" style="58" bestFit="1" customWidth="1"/>
    <col min="9" max="9" width="10.7109375" style="58" customWidth="1"/>
    <col min="10" max="10" width="11.42578125" style="94" customWidth="1"/>
    <col min="11" max="11" width="13.42578125" style="58" bestFit="1" customWidth="1"/>
    <col min="12" max="13" width="13.42578125" style="99" customWidth="1"/>
    <col min="14" max="14" width="12.85546875" style="58" bestFit="1" customWidth="1"/>
    <col min="15" max="16" width="13.7109375" style="57" customWidth="1"/>
    <col min="17" max="17" width="13" style="89" customWidth="1"/>
    <col min="18" max="16384" width="9.140625" style="89"/>
  </cols>
  <sheetData>
    <row r="1" spans="1:18" s="59" customFormat="1" ht="12.75" customHeight="1" x14ac:dyDescent="0.2">
      <c r="A1" s="56"/>
      <c r="B1" s="57"/>
      <c r="C1" s="95"/>
      <c r="D1" s="57"/>
      <c r="E1" s="57"/>
      <c r="F1" s="95"/>
      <c r="G1" s="95"/>
      <c r="H1" s="95"/>
      <c r="I1" s="95"/>
      <c r="K1" s="95"/>
      <c r="L1" s="99"/>
      <c r="M1" s="99"/>
      <c r="N1" s="95"/>
      <c r="O1" s="57"/>
      <c r="P1" s="57"/>
      <c r="Q1" s="104"/>
      <c r="R1" s="104"/>
    </row>
    <row r="2" spans="1:18" s="59" customFormat="1" ht="12.75" customHeight="1" x14ac:dyDescent="0.2">
      <c r="A2" s="56"/>
      <c r="B2" s="57"/>
      <c r="C2" s="98"/>
      <c r="D2" s="57"/>
      <c r="E2" s="57"/>
      <c r="F2" s="98"/>
      <c r="G2" s="98"/>
      <c r="H2" s="98"/>
      <c r="I2" s="98"/>
      <c r="K2" s="98"/>
      <c r="L2" s="99"/>
      <c r="M2" s="99"/>
      <c r="N2" s="98"/>
      <c r="O2" s="57"/>
      <c r="P2" s="57"/>
      <c r="Q2" s="104"/>
      <c r="R2" s="104"/>
    </row>
    <row r="3" spans="1:18" s="59" customFormat="1" ht="12.75" customHeight="1" x14ac:dyDescent="0.2">
      <c r="A3" s="56"/>
      <c r="B3" s="57"/>
      <c r="C3" s="98"/>
      <c r="D3" s="57"/>
      <c r="E3" s="57"/>
      <c r="F3" s="98"/>
      <c r="G3" s="98"/>
      <c r="H3" s="98"/>
      <c r="I3" s="98"/>
      <c r="K3" s="98"/>
      <c r="L3" s="99"/>
      <c r="M3" s="99"/>
      <c r="N3" s="98"/>
      <c r="O3" s="57"/>
      <c r="P3" s="57"/>
      <c r="Q3" s="104"/>
      <c r="R3" s="104"/>
    </row>
    <row r="4" spans="1:18" s="59" customFormat="1" ht="12.75" customHeight="1" x14ac:dyDescent="0.2">
      <c r="A4" s="56"/>
      <c r="B4" s="57"/>
      <c r="C4" s="98"/>
      <c r="D4" s="57"/>
      <c r="E4" s="57"/>
      <c r="F4" s="98"/>
      <c r="G4" s="98"/>
      <c r="H4" s="98"/>
      <c r="I4" s="98"/>
      <c r="K4" s="98"/>
      <c r="L4" s="99"/>
      <c r="M4" s="99"/>
      <c r="N4" s="98"/>
      <c r="O4" s="57"/>
      <c r="P4" s="57"/>
      <c r="Q4" s="104"/>
      <c r="R4" s="104"/>
    </row>
    <row r="5" spans="1:18" s="59" customFormat="1" ht="12.75" customHeight="1" x14ac:dyDescent="0.2">
      <c r="A5" s="56"/>
      <c r="B5" s="57"/>
      <c r="C5" s="98"/>
      <c r="D5" s="57"/>
      <c r="E5" s="57"/>
      <c r="F5" s="98"/>
      <c r="G5" s="98"/>
      <c r="H5" s="98"/>
      <c r="I5" s="98"/>
      <c r="K5" s="98"/>
      <c r="L5" s="99"/>
      <c r="M5" s="99"/>
      <c r="N5" s="98"/>
      <c r="O5" s="57"/>
      <c r="P5" s="57"/>
      <c r="Q5" s="104"/>
      <c r="R5" s="104"/>
    </row>
    <row r="6" spans="1:18" s="59" customFormat="1" ht="12.75" customHeight="1" x14ac:dyDescent="0.2">
      <c r="A6" s="56"/>
      <c r="B6" s="57"/>
      <c r="C6" s="98"/>
      <c r="D6" s="57"/>
      <c r="E6" s="57"/>
      <c r="F6" s="98"/>
      <c r="G6" s="98"/>
      <c r="H6" s="98"/>
      <c r="I6" s="98"/>
      <c r="K6" s="98"/>
      <c r="L6" s="99"/>
      <c r="M6" s="99"/>
      <c r="N6" s="98"/>
      <c r="O6" s="57"/>
      <c r="P6" s="57"/>
      <c r="Q6" s="104"/>
      <c r="R6" s="104"/>
    </row>
    <row r="7" spans="1:18" s="59" customFormat="1" ht="12.75" customHeight="1" x14ac:dyDescent="0.2">
      <c r="A7" s="60"/>
      <c r="B7" s="61" t="s">
        <v>44</v>
      </c>
      <c r="C7" s="140" t="str">
        <f>IF('Summary Progress Cover Sheet'!B13&lt;&gt;0,'Summary Progress Cover Sheet'!B13,"")</f>
        <v/>
      </c>
      <c r="D7" s="140"/>
      <c r="E7" s="62"/>
      <c r="F7" s="63"/>
      <c r="G7" s="63"/>
      <c r="H7" s="141" t="s">
        <v>21</v>
      </c>
      <c r="I7" s="141"/>
      <c r="J7" s="142" t="str">
        <f>IF('Summary Progress Cover Sheet'!I11&lt;&gt;0,'Summary Progress Cover Sheet'!I11,"")</f>
        <v/>
      </c>
      <c r="K7" s="142"/>
      <c r="L7" s="101"/>
      <c r="M7" s="101"/>
      <c r="N7" s="63"/>
      <c r="O7" s="62"/>
      <c r="P7" s="62"/>
      <c r="Q7" s="104"/>
      <c r="R7" s="104"/>
    </row>
    <row r="8" spans="1:18" s="59" customFormat="1" x14ac:dyDescent="0.2">
      <c r="A8" s="60"/>
      <c r="B8" s="64" t="s">
        <v>23</v>
      </c>
      <c r="C8" s="143" t="str">
        <f>IF('Summary Progress Cover Sheet'!B15&lt;&gt;0,'Summary Progress Cover Sheet'!B15,"")</f>
        <v/>
      </c>
      <c r="D8" s="143"/>
      <c r="E8" s="62"/>
      <c r="F8" s="63"/>
      <c r="G8" s="63"/>
      <c r="H8" s="63"/>
      <c r="I8" s="60"/>
      <c r="J8" s="60"/>
      <c r="K8" s="63"/>
      <c r="L8" s="63"/>
      <c r="M8" s="63"/>
      <c r="N8" s="63"/>
      <c r="O8" s="62"/>
      <c r="P8" s="62"/>
      <c r="Q8" s="104"/>
      <c r="R8" s="104"/>
    </row>
    <row r="9" spans="1:18" s="59" customFormat="1" x14ac:dyDescent="0.2">
      <c r="A9" s="60"/>
      <c r="B9" s="64" t="s">
        <v>25</v>
      </c>
      <c r="C9" s="143" t="str">
        <f>IF('Summary Progress Cover Sheet'!B17&lt;&gt;0,'Summary Progress Cover Sheet'!B17,"")</f>
        <v/>
      </c>
      <c r="D9" s="143"/>
      <c r="E9" s="62"/>
      <c r="F9" s="63"/>
      <c r="G9" s="63"/>
      <c r="J9" s="60"/>
      <c r="K9" s="65"/>
      <c r="L9" s="65"/>
      <c r="M9" s="65"/>
      <c r="N9" s="63"/>
      <c r="O9" s="62"/>
      <c r="P9" s="62"/>
      <c r="Q9" s="104"/>
      <c r="R9" s="104"/>
    </row>
    <row r="10" spans="1:18" s="59" customFormat="1" x14ac:dyDescent="0.2">
      <c r="A10" s="66"/>
      <c r="B10" s="62"/>
      <c r="C10" s="63"/>
      <c r="D10" s="62"/>
      <c r="E10" s="62"/>
      <c r="F10" s="63"/>
      <c r="G10" s="63"/>
      <c r="H10" s="63"/>
      <c r="I10" s="63"/>
      <c r="J10" s="60"/>
      <c r="K10" s="63"/>
      <c r="L10" s="63"/>
      <c r="M10" s="63"/>
      <c r="N10" s="63"/>
      <c r="O10" s="62"/>
      <c r="P10" s="62"/>
      <c r="Q10" s="104"/>
      <c r="R10" s="104"/>
    </row>
    <row r="11" spans="1:18" s="72" customFormat="1" ht="38.25" x14ac:dyDescent="0.2">
      <c r="A11" s="67" t="s">
        <v>45</v>
      </c>
      <c r="B11" s="144" t="s">
        <v>16</v>
      </c>
      <c r="C11" s="145"/>
      <c r="D11" s="69" t="s">
        <v>17</v>
      </c>
      <c r="E11" s="68" t="s">
        <v>18</v>
      </c>
      <c r="F11" s="68" t="s">
        <v>19</v>
      </c>
      <c r="G11" s="68" t="s">
        <v>100</v>
      </c>
      <c r="H11" s="70" t="s">
        <v>46</v>
      </c>
      <c r="I11" s="71" t="s">
        <v>47</v>
      </c>
      <c r="J11" s="68" t="s">
        <v>98</v>
      </c>
      <c r="K11" s="70" t="s">
        <v>48</v>
      </c>
      <c r="L11" s="68" t="s">
        <v>97</v>
      </c>
      <c r="M11" s="70" t="s">
        <v>99</v>
      </c>
      <c r="N11" s="70" t="s">
        <v>49</v>
      </c>
      <c r="O11" s="70" t="s">
        <v>50</v>
      </c>
      <c r="P11" s="105"/>
      <c r="Q11" s="70" t="s">
        <v>51</v>
      </c>
      <c r="R11" s="73"/>
    </row>
    <row r="12" spans="1:18" s="60" customFormat="1" x14ac:dyDescent="0.2">
      <c r="A12" s="74"/>
      <c r="B12" s="146"/>
      <c r="C12" s="147"/>
      <c r="D12" s="75"/>
      <c r="E12" s="75"/>
      <c r="F12" s="76"/>
      <c r="G12" s="76"/>
      <c r="H12" s="77">
        <f>E12+F12+G12</f>
        <v>0</v>
      </c>
      <c r="I12" s="78" t="str">
        <f t="shared" ref="I12:I41" si="0">IF(D12&lt;&gt; "",H12/D12,"")</f>
        <v/>
      </c>
      <c r="J12" s="79"/>
      <c r="K12" s="80">
        <f t="shared" ref="K12:K41" si="1">H12*J12</f>
        <v>0</v>
      </c>
      <c r="L12" s="111"/>
      <c r="M12" s="80">
        <f>(E12)*L12</f>
        <v>0</v>
      </c>
      <c r="N12" s="81">
        <f>IF(F12=0,Q12-K12,IF(E12&gt;0,(H12-E12)-K12,H12-(K12+Q12)))</f>
        <v>0</v>
      </c>
      <c r="O12" s="80">
        <f>+D12-H12</f>
        <v>0</v>
      </c>
      <c r="P12" s="106"/>
      <c r="Q12" s="108" t="str">
        <f>IF(J12=L12,"0.00",M12)</f>
        <v>0.00</v>
      </c>
      <c r="R12" s="82"/>
    </row>
    <row r="13" spans="1:18" s="60" customFormat="1" x14ac:dyDescent="0.2">
      <c r="A13" s="74"/>
      <c r="B13" s="146"/>
      <c r="C13" s="147"/>
      <c r="D13" s="75"/>
      <c r="E13" s="75"/>
      <c r="F13" s="76"/>
      <c r="G13" s="76"/>
      <c r="H13" s="77">
        <f t="shared" ref="H13:H41" si="2">E13+F13+G13</f>
        <v>0</v>
      </c>
      <c r="I13" s="78" t="str">
        <f t="shared" si="0"/>
        <v/>
      </c>
      <c r="J13" s="79"/>
      <c r="K13" s="80">
        <f t="shared" si="1"/>
        <v>0</v>
      </c>
      <c r="L13" s="111"/>
      <c r="M13" s="80">
        <f t="shared" ref="M13:M41" si="3">(E13)*L13</f>
        <v>0</v>
      </c>
      <c r="N13" s="81">
        <f t="shared" ref="N13:N41" si="4">IF(F13=0,Q13-K13,IF(E13&gt;0,(H13-E13)-K13,H13-(K13+Q13)))</f>
        <v>0</v>
      </c>
      <c r="O13" s="80">
        <f t="shared" ref="O13:O41" si="5">+D13-H13</f>
        <v>0</v>
      </c>
      <c r="P13" s="106"/>
      <c r="Q13" s="108" t="str">
        <f t="shared" ref="Q13:Q41" si="6">IF(J13=L13,"0.00",M13)</f>
        <v>0.00</v>
      </c>
      <c r="R13" s="82"/>
    </row>
    <row r="14" spans="1:18" s="60" customFormat="1" x14ac:dyDescent="0.2">
      <c r="A14" s="74"/>
      <c r="B14" s="146"/>
      <c r="C14" s="147"/>
      <c r="D14" s="75"/>
      <c r="E14" s="75"/>
      <c r="F14" s="76"/>
      <c r="G14" s="76"/>
      <c r="H14" s="77">
        <f t="shared" si="2"/>
        <v>0</v>
      </c>
      <c r="I14" s="78" t="str">
        <f t="shared" si="0"/>
        <v/>
      </c>
      <c r="J14" s="79"/>
      <c r="K14" s="80">
        <f t="shared" si="1"/>
        <v>0</v>
      </c>
      <c r="L14" s="111"/>
      <c r="M14" s="80">
        <f t="shared" si="3"/>
        <v>0</v>
      </c>
      <c r="N14" s="81">
        <f t="shared" si="4"/>
        <v>0</v>
      </c>
      <c r="O14" s="80">
        <f t="shared" si="5"/>
        <v>0</v>
      </c>
      <c r="P14" s="106"/>
      <c r="Q14" s="108" t="str">
        <f t="shared" si="6"/>
        <v>0.00</v>
      </c>
      <c r="R14" s="82"/>
    </row>
    <row r="15" spans="1:18" s="60" customFormat="1" x14ac:dyDescent="0.2">
      <c r="A15" s="74"/>
      <c r="B15" s="146"/>
      <c r="C15" s="147"/>
      <c r="D15" s="75"/>
      <c r="E15" s="75"/>
      <c r="F15" s="76"/>
      <c r="G15" s="76"/>
      <c r="H15" s="77">
        <f t="shared" si="2"/>
        <v>0</v>
      </c>
      <c r="I15" s="78" t="str">
        <f t="shared" si="0"/>
        <v/>
      </c>
      <c r="J15" s="79"/>
      <c r="K15" s="80">
        <f t="shared" si="1"/>
        <v>0</v>
      </c>
      <c r="L15" s="111"/>
      <c r="M15" s="80">
        <f t="shared" si="3"/>
        <v>0</v>
      </c>
      <c r="N15" s="81">
        <f t="shared" si="4"/>
        <v>0</v>
      </c>
      <c r="O15" s="80">
        <f t="shared" si="5"/>
        <v>0</v>
      </c>
      <c r="P15" s="106"/>
      <c r="Q15" s="108" t="str">
        <f t="shared" si="6"/>
        <v>0.00</v>
      </c>
      <c r="R15" s="82"/>
    </row>
    <row r="16" spans="1:18" s="60" customFormat="1" x14ac:dyDescent="0.2">
      <c r="A16" s="74"/>
      <c r="B16" s="146"/>
      <c r="C16" s="147"/>
      <c r="D16" s="75"/>
      <c r="E16" s="75"/>
      <c r="F16" s="76"/>
      <c r="G16" s="76"/>
      <c r="H16" s="77">
        <f t="shared" si="2"/>
        <v>0</v>
      </c>
      <c r="I16" s="78" t="str">
        <f t="shared" si="0"/>
        <v/>
      </c>
      <c r="J16" s="79"/>
      <c r="K16" s="80">
        <f t="shared" si="1"/>
        <v>0</v>
      </c>
      <c r="L16" s="111"/>
      <c r="M16" s="80">
        <f t="shared" si="3"/>
        <v>0</v>
      </c>
      <c r="N16" s="81">
        <f t="shared" si="4"/>
        <v>0</v>
      </c>
      <c r="O16" s="80">
        <f t="shared" si="5"/>
        <v>0</v>
      </c>
      <c r="P16" s="106"/>
      <c r="Q16" s="108" t="str">
        <f t="shared" si="6"/>
        <v>0.00</v>
      </c>
      <c r="R16" s="82"/>
    </row>
    <row r="17" spans="1:18" s="60" customFormat="1" x14ac:dyDescent="0.2">
      <c r="A17" s="74"/>
      <c r="B17" s="146"/>
      <c r="C17" s="147"/>
      <c r="D17" s="75"/>
      <c r="E17" s="75"/>
      <c r="F17" s="76"/>
      <c r="G17" s="76"/>
      <c r="H17" s="77">
        <f t="shared" si="2"/>
        <v>0</v>
      </c>
      <c r="I17" s="78" t="str">
        <f t="shared" si="0"/>
        <v/>
      </c>
      <c r="J17" s="79"/>
      <c r="K17" s="80">
        <f t="shared" si="1"/>
        <v>0</v>
      </c>
      <c r="L17" s="111"/>
      <c r="M17" s="80">
        <f t="shared" si="3"/>
        <v>0</v>
      </c>
      <c r="N17" s="81">
        <f t="shared" si="4"/>
        <v>0</v>
      </c>
      <c r="O17" s="80">
        <f t="shared" si="5"/>
        <v>0</v>
      </c>
      <c r="P17" s="106"/>
      <c r="Q17" s="108" t="str">
        <f t="shared" si="6"/>
        <v>0.00</v>
      </c>
      <c r="R17" s="82"/>
    </row>
    <row r="18" spans="1:18" s="60" customFormat="1" x14ac:dyDescent="0.2">
      <c r="A18" s="74"/>
      <c r="B18" s="146"/>
      <c r="C18" s="147"/>
      <c r="D18" s="75"/>
      <c r="E18" s="75"/>
      <c r="F18" s="76"/>
      <c r="G18" s="76"/>
      <c r="H18" s="77">
        <f t="shared" si="2"/>
        <v>0</v>
      </c>
      <c r="I18" s="78" t="str">
        <f t="shared" si="0"/>
        <v/>
      </c>
      <c r="J18" s="79"/>
      <c r="K18" s="80">
        <f t="shared" si="1"/>
        <v>0</v>
      </c>
      <c r="L18" s="111"/>
      <c r="M18" s="80">
        <f t="shared" si="3"/>
        <v>0</v>
      </c>
      <c r="N18" s="81">
        <f t="shared" si="4"/>
        <v>0</v>
      </c>
      <c r="O18" s="80">
        <f t="shared" si="5"/>
        <v>0</v>
      </c>
      <c r="P18" s="106"/>
      <c r="Q18" s="108" t="str">
        <f t="shared" si="6"/>
        <v>0.00</v>
      </c>
      <c r="R18" s="82"/>
    </row>
    <row r="19" spans="1:18" s="60" customFormat="1" x14ac:dyDescent="0.2">
      <c r="A19" s="74"/>
      <c r="B19" s="146"/>
      <c r="C19" s="147"/>
      <c r="D19" s="75"/>
      <c r="E19" s="75"/>
      <c r="F19" s="76"/>
      <c r="G19" s="76"/>
      <c r="H19" s="77">
        <f t="shared" si="2"/>
        <v>0</v>
      </c>
      <c r="I19" s="78" t="str">
        <f t="shared" si="0"/>
        <v/>
      </c>
      <c r="J19" s="79"/>
      <c r="K19" s="80">
        <f t="shared" si="1"/>
        <v>0</v>
      </c>
      <c r="L19" s="111"/>
      <c r="M19" s="80">
        <f t="shared" si="3"/>
        <v>0</v>
      </c>
      <c r="N19" s="81">
        <f t="shared" si="4"/>
        <v>0</v>
      </c>
      <c r="O19" s="80">
        <f t="shared" si="5"/>
        <v>0</v>
      </c>
      <c r="P19" s="106"/>
      <c r="Q19" s="108" t="str">
        <f t="shared" si="6"/>
        <v>0.00</v>
      </c>
      <c r="R19" s="82"/>
    </row>
    <row r="20" spans="1:18" s="60" customFormat="1" x14ac:dyDescent="0.2">
      <c r="A20" s="74"/>
      <c r="B20" s="146"/>
      <c r="C20" s="147"/>
      <c r="D20" s="75"/>
      <c r="E20" s="75"/>
      <c r="F20" s="76"/>
      <c r="G20" s="76"/>
      <c r="H20" s="77">
        <f t="shared" si="2"/>
        <v>0</v>
      </c>
      <c r="I20" s="78" t="str">
        <f t="shared" si="0"/>
        <v/>
      </c>
      <c r="J20" s="79"/>
      <c r="K20" s="80">
        <f t="shared" si="1"/>
        <v>0</v>
      </c>
      <c r="L20" s="111"/>
      <c r="M20" s="80">
        <f t="shared" si="3"/>
        <v>0</v>
      </c>
      <c r="N20" s="81">
        <f t="shared" si="4"/>
        <v>0</v>
      </c>
      <c r="O20" s="80">
        <f t="shared" si="5"/>
        <v>0</v>
      </c>
      <c r="P20" s="106"/>
      <c r="Q20" s="108" t="str">
        <f t="shared" si="6"/>
        <v>0.00</v>
      </c>
      <c r="R20" s="82"/>
    </row>
    <row r="21" spans="1:18" s="60" customFormat="1" x14ac:dyDescent="0.2">
      <c r="A21" s="74"/>
      <c r="B21" s="146"/>
      <c r="C21" s="147"/>
      <c r="D21" s="75"/>
      <c r="E21" s="76"/>
      <c r="F21" s="76"/>
      <c r="G21" s="76"/>
      <c r="H21" s="77">
        <f t="shared" si="2"/>
        <v>0</v>
      </c>
      <c r="I21" s="78" t="str">
        <f t="shared" si="0"/>
        <v/>
      </c>
      <c r="J21" s="79"/>
      <c r="K21" s="80">
        <f t="shared" si="1"/>
        <v>0</v>
      </c>
      <c r="L21" s="111"/>
      <c r="M21" s="80">
        <f t="shared" si="3"/>
        <v>0</v>
      </c>
      <c r="N21" s="81">
        <f t="shared" si="4"/>
        <v>0</v>
      </c>
      <c r="O21" s="80">
        <f t="shared" si="5"/>
        <v>0</v>
      </c>
      <c r="P21" s="106"/>
      <c r="Q21" s="108" t="str">
        <f t="shared" si="6"/>
        <v>0.00</v>
      </c>
      <c r="R21" s="82"/>
    </row>
    <row r="22" spans="1:18" s="60" customFormat="1" x14ac:dyDescent="0.2">
      <c r="A22" s="74"/>
      <c r="B22" s="146"/>
      <c r="C22" s="147"/>
      <c r="D22" s="75"/>
      <c r="E22" s="76"/>
      <c r="F22" s="76"/>
      <c r="G22" s="76"/>
      <c r="H22" s="77">
        <f t="shared" si="2"/>
        <v>0</v>
      </c>
      <c r="I22" s="78" t="str">
        <f t="shared" si="0"/>
        <v/>
      </c>
      <c r="J22" s="79"/>
      <c r="K22" s="80">
        <f t="shared" si="1"/>
        <v>0</v>
      </c>
      <c r="L22" s="111"/>
      <c r="M22" s="80">
        <f t="shared" si="3"/>
        <v>0</v>
      </c>
      <c r="N22" s="81">
        <f t="shared" si="4"/>
        <v>0</v>
      </c>
      <c r="O22" s="80">
        <f t="shared" si="5"/>
        <v>0</v>
      </c>
      <c r="P22" s="106"/>
      <c r="Q22" s="108" t="str">
        <f t="shared" si="6"/>
        <v>0.00</v>
      </c>
      <c r="R22" s="82"/>
    </row>
    <row r="23" spans="1:18" s="60" customFormat="1" x14ac:dyDescent="0.2">
      <c r="A23" s="74"/>
      <c r="B23" s="146"/>
      <c r="C23" s="147"/>
      <c r="D23" s="75"/>
      <c r="E23" s="76"/>
      <c r="F23" s="76"/>
      <c r="G23" s="76"/>
      <c r="H23" s="77">
        <f t="shared" si="2"/>
        <v>0</v>
      </c>
      <c r="I23" s="78" t="str">
        <f t="shared" si="0"/>
        <v/>
      </c>
      <c r="J23" s="79"/>
      <c r="K23" s="80">
        <f t="shared" si="1"/>
        <v>0</v>
      </c>
      <c r="L23" s="111"/>
      <c r="M23" s="80">
        <f t="shared" si="3"/>
        <v>0</v>
      </c>
      <c r="N23" s="81">
        <f t="shared" si="4"/>
        <v>0</v>
      </c>
      <c r="O23" s="80">
        <f t="shared" si="5"/>
        <v>0</v>
      </c>
      <c r="P23" s="106"/>
      <c r="Q23" s="108" t="str">
        <f t="shared" si="6"/>
        <v>0.00</v>
      </c>
      <c r="R23" s="82"/>
    </row>
    <row r="24" spans="1:18" s="60" customFormat="1" x14ac:dyDescent="0.2">
      <c r="A24" s="74"/>
      <c r="B24" s="146"/>
      <c r="C24" s="147"/>
      <c r="D24" s="75"/>
      <c r="E24" s="76"/>
      <c r="F24" s="76"/>
      <c r="G24" s="76"/>
      <c r="H24" s="77">
        <f t="shared" si="2"/>
        <v>0</v>
      </c>
      <c r="I24" s="78" t="str">
        <f t="shared" si="0"/>
        <v/>
      </c>
      <c r="J24" s="79"/>
      <c r="K24" s="80">
        <f t="shared" si="1"/>
        <v>0</v>
      </c>
      <c r="L24" s="111"/>
      <c r="M24" s="80">
        <f t="shared" si="3"/>
        <v>0</v>
      </c>
      <c r="N24" s="81">
        <f t="shared" si="4"/>
        <v>0</v>
      </c>
      <c r="O24" s="80">
        <f t="shared" si="5"/>
        <v>0</v>
      </c>
      <c r="P24" s="106"/>
      <c r="Q24" s="108" t="str">
        <f t="shared" si="6"/>
        <v>0.00</v>
      </c>
      <c r="R24" s="82"/>
    </row>
    <row r="25" spans="1:18" s="60" customFormat="1" x14ac:dyDescent="0.2">
      <c r="A25" s="74"/>
      <c r="B25" s="146"/>
      <c r="C25" s="147"/>
      <c r="D25" s="75"/>
      <c r="E25" s="76"/>
      <c r="F25" s="76"/>
      <c r="G25" s="76"/>
      <c r="H25" s="77">
        <f t="shared" si="2"/>
        <v>0</v>
      </c>
      <c r="I25" s="78" t="str">
        <f t="shared" si="0"/>
        <v/>
      </c>
      <c r="J25" s="79"/>
      <c r="K25" s="80">
        <f t="shared" si="1"/>
        <v>0</v>
      </c>
      <c r="L25" s="111"/>
      <c r="M25" s="80">
        <f t="shared" si="3"/>
        <v>0</v>
      </c>
      <c r="N25" s="81">
        <f t="shared" si="4"/>
        <v>0</v>
      </c>
      <c r="O25" s="80">
        <f t="shared" si="5"/>
        <v>0</v>
      </c>
      <c r="P25" s="106"/>
      <c r="Q25" s="108" t="str">
        <f t="shared" si="6"/>
        <v>0.00</v>
      </c>
      <c r="R25" s="82"/>
    </row>
    <row r="26" spans="1:18" s="60" customFormat="1" x14ac:dyDescent="0.2">
      <c r="A26" s="74"/>
      <c r="B26" s="146"/>
      <c r="C26" s="147"/>
      <c r="D26" s="75"/>
      <c r="E26" s="76"/>
      <c r="F26" s="76"/>
      <c r="G26" s="76"/>
      <c r="H26" s="77">
        <f t="shared" si="2"/>
        <v>0</v>
      </c>
      <c r="I26" s="78" t="str">
        <f t="shared" si="0"/>
        <v/>
      </c>
      <c r="J26" s="79"/>
      <c r="K26" s="80">
        <f t="shared" si="1"/>
        <v>0</v>
      </c>
      <c r="L26" s="111"/>
      <c r="M26" s="80">
        <f t="shared" si="3"/>
        <v>0</v>
      </c>
      <c r="N26" s="81">
        <f t="shared" si="4"/>
        <v>0</v>
      </c>
      <c r="O26" s="80">
        <f t="shared" si="5"/>
        <v>0</v>
      </c>
      <c r="P26" s="106"/>
      <c r="Q26" s="108" t="str">
        <f t="shared" si="6"/>
        <v>0.00</v>
      </c>
      <c r="R26" s="82"/>
    </row>
    <row r="27" spans="1:18" s="60" customFormat="1" x14ac:dyDescent="0.2">
      <c r="A27" s="74"/>
      <c r="B27" s="146"/>
      <c r="C27" s="147"/>
      <c r="D27" s="75"/>
      <c r="E27" s="76"/>
      <c r="F27" s="76"/>
      <c r="G27" s="76"/>
      <c r="H27" s="77">
        <f t="shared" si="2"/>
        <v>0</v>
      </c>
      <c r="I27" s="78" t="str">
        <f t="shared" si="0"/>
        <v/>
      </c>
      <c r="J27" s="79"/>
      <c r="K27" s="80">
        <f t="shared" si="1"/>
        <v>0</v>
      </c>
      <c r="L27" s="111"/>
      <c r="M27" s="80">
        <f t="shared" si="3"/>
        <v>0</v>
      </c>
      <c r="N27" s="81">
        <f t="shared" si="4"/>
        <v>0</v>
      </c>
      <c r="O27" s="80">
        <f t="shared" si="5"/>
        <v>0</v>
      </c>
      <c r="P27" s="106"/>
      <c r="Q27" s="108" t="str">
        <f t="shared" si="6"/>
        <v>0.00</v>
      </c>
      <c r="R27" s="82"/>
    </row>
    <row r="28" spans="1:18" s="60" customFormat="1" x14ac:dyDescent="0.2">
      <c r="A28" s="74"/>
      <c r="B28" s="146"/>
      <c r="C28" s="147"/>
      <c r="D28" s="75"/>
      <c r="E28" s="76"/>
      <c r="F28" s="76"/>
      <c r="G28" s="76"/>
      <c r="H28" s="77">
        <f t="shared" si="2"/>
        <v>0</v>
      </c>
      <c r="I28" s="78" t="str">
        <f t="shared" si="0"/>
        <v/>
      </c>
      <c r="J28" s="79"/>
      <c r="K28" s="80">
        <f t="shared" si="1"/>
        <v>0</v>
      </c>
      <c r="L28" s="111"/>
      <c r="M28" s="80">
        <f t="shared" si="3"/>
        <v>0</v>
      </c>
      <c r="N28" s="81">
        <f t="shared" si="4"/>
        <v>0</v>
      </c>
      <c r="O28" s="80">
        <f t="shared" si="5"/>
        <v>0</v>
      </c>
      <c r="P28" s="106"/>
      <c r="Q28" s="108" t="str">
        <f t="shared" si="6"/>
        <v>0.00</v>
      </c>
      <c r="R28" s="82"/>
    </row>
    <row r="29" spans="1:18" s="60" customFormat="1" x14ac:dyDescent="0.2">
      <c r="A29" s="74"/>
      <c r="B29" s="146"/>
      <c r="C29" s="147"/>
      <c r="D29" s="75"/>
      <c r="E29" s="76"/>
      <c r="F29" s="76"/>
      <c r="G29" s="76"/>
      <c r="H29" s="77">
        <f t="shared" si="2"/>
        <v>0</v>
      </c>
      <c r="I29" s="78" t="str">
        <f t="shared" si="0"/>
        <v/>
      </c>
      <c r="J29" s="79"/>
      <c r="K29" s="80">
        <f t="shared" si="1"/>
        <v>0</v>
      </c>
      <c r="L29" s="111"/>
      <c r="M29" s="80">
        <f t="shared" si="3"/>
        <v>0</v>
      </c>
      <c r="N29" s="81">
        <f t="shared" si="4"/>
        <v>0</v>
      </c>
      <c r="O29" s="80">
        <f t="shared" si="5"/>
        <v>0</v>
      </c>
      <c r="P29" s="106"/>
      <c r="Q29" s="108" t="str">
        <f t="shared" si="6"/>
        <v>0.00</v>
      </c>
      <c r="R29" s="82"/>
    </row>
    <row r="30" spans="1:18" s="60" customFormat="1" x14ac:dyDescent="0.2">
      <c r="A30" s="74"/>
      <c r="B30" s="146"/>
      <c r="C30" s="147"/>
      <c r="D30" s="75"/>
      <c r="E30" s="76"/>
      <c r="F30" s="76"/>
      <c r="G30" s="76"/>
      <c r="H30" s="77">
        <f t="shared" si="2"/>
        <v>0</v>
      </c>
      <c r="I30" s="78" t="str">
        <f t="shared" si="0"/>
        <v/>
      </c>
      <c r="J30" s="79"/>
      <c r="K30" s="80">
        <f t="shared" si="1"/>
        <v>0</v>
      </c>
      <c r="L30" s="111"/>
      <c r="M30" s="80">
        <f t="shared" si="3"/>
        <v>0</v>
      </c>
      <c r="N30" s="81">
        <f t="shared" si="4"/>
        <v>0</v>
      </c>
      <c r="O30" s="80">
        <f t="shared" si="5"/>
        <v>0</v>
      </c>
      <c r="P30" s="106"/>
      <c r="Q30" s="108" t="str">
        <f t="shared" si="6"/>
        <v>0.00</v>
      </c>
      <c r="R30" s="82"/>
    </row>
    <row r="31" spans="1:18" s="60" customFormat="1" x14ac:dyDescent="0.2">
      <c r="A31" s="74"/>
      <c r="B31" s="146"/>
      <c r="C31" s="147"/>
      <c r="D31" s="75"/>
      <c r="E31" s="76"/>
      <c r="F31" s="76"/>
      <c r="G31" s="76"/>
      <c r="H31" s="77">
        <f t="shared" si="2"/>
        <v>0</v>
      </c>
      <c r="I31" s="78" t="str">
        <f t="shared" si="0"/>
        <v/>
      </c>
      <c r="J31" s="79"/>
      <c r="K31" s="80">
        <f t="shared" si="1"/>
        <v>0</v>
      </c>
      <c r="L31" s="111"/>
      <c r="M31" s="80">
        <f t="shared" si="3"/>
        <v>0</v>
      </c>
      <c r="N31" s="81">
        <f t="shared" si="4"/>
        <v>0</v>
      </c>
      <c r="O31" s="80">
        <f t="shared" si="5"/>
        <v>0</v>
      </c>
      <c r="P31" s="106"/>
      <c r="Q31" s="108" t="str">
        <f t="shared" si="6"/>
        <v>0.00</v>
      </c>
      <c r="R31" s="82"/>
    </row>
    <row r="32" spans="1:18" s="60" customFormat="1" x14ac:dyDescent="0.2">
      <c r="A32" s="74"/>
      <c r="B32" s="146"/>
      <c r="C32" s="147"/>
      <c r="D32" s="75"/>
      <c r="E32" s="76"/>
      <c r="F32" s="76"/>
      <c r="G32" s="76"/>
      <c r="H32" s="77">
        <f t="shared" si="2"/>
        <v>0</v>
      </c>
      <c r="I32" s="78" t="str">
        <f t="shared" si="0"/>
        <v/>
      </c>
      <c r="J32" s="79"/>
      <c r="K32" s="80">
        <f t="shared" si="1"/>
        <v>0</v>
      </c>
      <c r="L32" s="111"/>
      <c r="M32" s="80">
        <f t="shared" si="3"/>
        <v>0</v>
      </c>
      <c r="N32" s="81">
        <f t="shared" si="4"/>
        <v>0</v>
      </c>
      <c r="O32" s="80">
        <f t="shared" si="5"/>
        <v>0</v>
      </c>
      <c r="P32" s="106"/>
      <c r="Q32" s="108" t="str">
        <f t="shared" si="6"/>
        <v>0.00</v>
      </c>
      <c r="R32" s="82"/>
    </row>
    <row r="33" spans="1:18" s="60" customFormat="1" x14ac:dyDescent="0.2">
      <c r="A33" s="74"/>
      <c r="B33" s="146"/>
      <c r="C33" s="147"/>
      <c r="D33" s="75"/>
      <c r="E33" s="76"/>
      <c r="F33" s="76"/>
      <c r="G33" s="76"/>
      <c r="H33" s="77">
        <f t="shared" si="2"/>
        <v>0</v>
      </c>
      <c r="I33" s="78" t="str">
        <f t="shared" si="0"/>
        <v/>
      </c>
      <c r="J33" s="79"/>
      <c r="K33" s="80">
        <f t="shared" si="1"/>
        <v>0</v>
      </c>
      <c r="L33" s="111"/>
      <c r="M33" s="80">
        <f t="shared" si="3"/>
        <v>0</v>
      </c>
      <c r="N33" s="81">
        <f t="shared" si="4"/>
        <v>0</v>
      </c>
      <c r="O33" s="80">
        <f t="shared" si="5"/>
        <v>0</v>
      </c>
      <c r="P33" s="106"/>
      <c r="Q33" s="108" t="str">
        <f t="shared" si="6"/>
        <v>0.00</v>
      </c>
      <c r="R33" s="82"/>
    </row>
    <row r="34" spans="1:18" s="60" customFormat="1" x14ac:dyDescent="0.2">
      <c r="A34" s="74"/>
      <c r="B34" s="146"/>
      <c r="C34" s="147"/>
      <c r="D34" s="75"/>
      <c r="E34" s="76"/>
      <c r="F34" s="76"/>
      <c r="G34" s="76"/>
      <c r="H34" s="77">
        <f t="shared" si="2"/>
        <v>0</v>
      </c>
      <c r="I34" s="78" t="str">
        <f t="shared" si="0"/>
        <v/>
      </c>
      <c r="J34" s="79"/>
      <c r="K34" s="80">
        <f t="shared" si="1"/>
        <v>0</v>
      </c>
      <c r="L34" s="111"/>
      <c r="M34" s="80">
        <f t="shared" si="3"/>
        <v>0</v>
      </c>
      <c r="N34" s="81">
        <f t="shared" si="4"/>
        <v>0</v>
      </c>
      <c r="O34" s="80">
        <f t="shared" si="5"/>
        <v>0</v>
      </c>
      <c r="P34" s="106"/>
      <c r="Q34" s="108" t="str">
        <f t="shared" si="6"/>
        <v>0.00</v>
      </c>
      <c r="R34" s="82"/>
    </row>
    <row r="35" spans="1:18" s="60" customFormat="1" x14ac:dyDescent="0.2">
      <c r="A35" s="74"/>
      <c r="B35" s="146"/>
      <c r="C35" s="147"/>
      <c r="D35" s="75"/>
      <c r="E35" s="76"/>
      <c r="F35" s="76"/>
      <c r="G35" s="76"/>
      <c r="H35" s="77">
        <f t="shared" si="2"/>
        <v>0</v>
      </c>
      <c r="I35" s="78" t="str">
        <f t="shared" si="0"/>
        <v/>
      </c>
      <c r="J35" s="79"/>
      <c r="K35" s="80">
        <f t="shared" si="1"/>
        <v>0</v>
      </c>
      <c r="L35" s="111"/>
      <c r="M35" s="80">
        <f t="shared" si="3"/>
        <v>0</v>
      </c>
      <c r="N35" s="81">
        <f t="shared" si="4"/>
        <v>0</v>
      </c>
      <c r="O35" s="80">
        <f t="shared" si="5"/>
        <v>0</v>
      </c>
      <c r="P35" s="106"/>
      <c r="Q35" s="108" t="str">
        <f t="shared" si="6"/>
        <v>0.00</v>
      </c>
      <c r="R35" s="82"/>
    </row>
    <row r="36" spans="1:18" s="60" customFormat="1" x14ac:dyDescent="0.2">
      <c r="A36" s="74"/>
      <c r="B36" s="146"/>
      <c r="C36" s="147"/>
      <c r="D36" s="75"/>
      <c r="E36" s="76"/>
      <c r="F36" s="76"/>
      <c r="G36" s="76"/>
      <c r="H36" s="77">
        <f t="shared" si="2"/>
        <v>0</v>
      </c>
      <c r="I36" s="78" t="str">
        <f t="shared" si="0"/>
        <v/>
      </c>
      <c r="J36" s="79"/>
      <c r="K36" s="80">
        <f t="shared" si="1"/>
        <v>0</v>
      </c>
      <c r="L36" s="111"/>
      <c r="M36" s="80">
        <f t="shared" si="3"/>
        <v>0</v>
      </c>
      <c r="N36" s="81">
        <f t="shared" si="4"/>
        <v>0</v>
      </c>
      <c r="O36" s="80">
        <f t="shared" si="5"/>
        <v>0</v>
      </c>
      <c r="P36" s="106"/>
      <c r="Q36" s="108" t="str">
        <f t="shared" si="6"/>
        <v>0.00</v>
      </c>
      <c r="R36" s="82"/>
    </row>
    <row r="37" spans="1:18" s="60" customFormat="1" x14ac:dyDescent="0.2">
      <c r="A37" s="74"/>
      <c r="B37" s="146"/>
      <c r="C37" s="147"/>
      <c r="D37" s="75"/>
      <c r="E37" s="76"/>
      <c r="F37" s="76"/>
      <c r="G37" s="76"/>
      <c r="H37" s="77">
        <f t="shared" si="2"/>
        <v>0</v>
      </c>
      <c r="I37" s="78" t="str">
        <f t="shared" si="0"/>
        <v/>
      </c>
      <c r="J37" s="79"/>
      <c r="K37" s="80">
        <f t="shared" si="1"/>
        <v>0</v>
      </c>
      <c r="L37" s="111"/>
      <c r="M37" s="80">
        <f t="shared" si="3"/>
        <v>0</v>
      </c>
      <c r="N37" s="81">
        <f t="shared" si="4"/>
        <v>0</v>
      </c>
      <c r="O37" s="80">
        <f t="shared" si="5"/>
        <v>0</v>
      </c>
      <c r="P37" s="106"/>
      <c r="Q37" s="108" t="str">
        <f t="shared" si="6"/>
        <v>0.00</v>
      </c>
      <c r="R37" s="82"/>
    </row>
    <row r="38" spans="1:18" s="60" customFormat="1" x14ac:dyDescent="0.2">
      <c r="A38" s="74"/>
      <c r="B38" s="146"/>
      <c r="C38" s="147"/>
      <c r="D38" s="75"/>
      <c r="E38" s="76"/>
      <c r="F38" s="76"/>
      <c r="G38" s="76"/>
      <c r="H38" s="77">
        <f t="shared" si="2"/>
        <v>0</v>
      </c>
      <c r="I38" s="78" t="str">
        <f t="shared" si="0"/>
        <v/>
      </c>
      <c r="J38" s="79"/>
      <c r="K38" s="80">
        <f t="shared" si="1"/>
        <v>0</v>
      </c>
      <c r="L38" s="111"/>
      <c r="M38" s="80">
        <f t="shared" si="3"/>
        <v>0</v>
      </c>
      <c r="N38" s="81">
        <f t="shared" si="4"/>
        <v>0</v>
      </c>
      <c r="O38" s="80">
        <f t="shared" si="5"/>
        <v>0</v>
      </c>
      <c r="P38" s="106"/>
      <c r="Q38" s="108" t="str">
        <f t="shared" si="6"/>
        <v>0.00</v>
      </c>
      <c r="R38" s="82"/>
    </row>
    <row r="39" spans="1:18" s="60" customFormat="1" x14ac:dyDescent="0.2">
      <c r="A39" s="74"/>
      <c r="B39" s="146"/>
      <c r="C39" s="147"/>
      <c r="D39" s="75"/>
      <c r="E39" s="76"/>
      <c r="F39" s="76"/>
      <c r="G39" s="76"/>
      <c r="H39" s="77">
        <f t="shared" si="2"/>
        <v>0</v>
      </c>
      <c r="I39" s="78" t="str">
        <f t="shared" si="0"/>
        <v/>
      </c>
      <c r="J39" s="79"/>
      <c r="K39" s="80">
        <f t="shared" si="1"/>
        <v>0</v>
      </c>
      <c r="L39" s="111"/>
      <c r="M39" s="80">
        <f t="shared" si="3"/>
        <v>0</v>
      </c>
      <c r="N39" s="81">
        <f t="shared" si="4"/>
        <v>0</v>
      </c>
      <c r="O39" s="80">
        <f t="shared" si="5"/>
        <v>0</v>
      </c>
      <c r="P39" s="106"/>
      <c r="Q39" s="108" t="str">
        <f t="shared" si="6"/>
        <v>0.00</v>
      </c>
      <c r="R39" s="82"/>
    </row>
    <row r="40" spans="1:18" s="60" customFormat="1" x14ac:dyDescent="0.2">
      <c r="A40" s="74"/>
      <c r="B40" s="146"/>
      <c r="C40" s="147"/>
      <c r="D40" s="75"/>
      <c r="E40" s="76"/>
      <c r="F40" s="76"/>
      <c r="G40" s="76"/>
      <c r="H40" s="77">
        <f t="shared" si="2"/>
        <v>0</v>
      </c>
      <c r="I40" s="78" t="str">
        <f t="shared" si="0"/>
        <v/>
      </c>
      <c r="J40" s="79"/>
      <c r="K40" s="80">
        <f t="shared" si="1"/>
        <v>0</v>
      </c>
      <c r="L40" s="111"/>
      <c r="M40" s="80">
        <f t="shared" si="3"/>
        <v>0</v>
      </c>
      <c r="N40" s="81">
        <f t="shared" si="4"/>
        <v>0</v>
      </c>
      <c r="O40" s="80">
        <f t="shared" si="5"/>
        <v>0</v>
      </c>
      <c r="P40" s="106"/>
      <c r="Q40" s="108" t="str">
        <f t="shared" si="6"/>
        <v>0.00</v>
      </c>
      <c r="R40" s="82"/>
    </row>
    <row r="41" spans="1:18" s="60" customFormat="1" x14ac:dyDescent="0.2">
      <c r="A41" s="74"/>
      <c r="B41" s="146"/>
      <c r="C41" s="147"/>
      <c r="D41" s="75"/>
      <c r="E41" s="76"/>
      <c r="F41" s="76"/>
      <c r="G41" s="76"/>
      <c r="H41" s="77">
        <f t="shared" si="2"/>
        <v>0</v>
      </c>
      <c r="I41" s="78" t="str">
        <f t="shared" si="0"/>
        <v/>
      </c>
      <c r="J41" s="79"/>
      <c r="K41" s="80">
        <f t="shared" si="1"/>
        <v>0</v>
      </c>
      <c r="L41" s="111"/>
      <c r="M41" s="80">
        <f t="shared" si="3"/>
        <v>0</v>
      </c>
      <c r="N41" s="81">
        <f t="shared" si="4"/>
        <v>0</v>
      </c>
      <c r="O41" s="80">
        <f t="shared" si="5"/>
        <v>0</v>
      </c>
      <c r="P41" s="106"/>
      <c r="Q41" s="108" t="str">
        <f t="shared" si="6"/>
        <v>0.00</v>
      </c>
      <c r="R41" s="82"/>
    </row>
    <row r="42" spans="1:18" s="87" customFormat="1" x14ac:dyDescent="0.2">
      <c r="A42" s="83" t="s">
        <v>52</v>
      </c>
      <c r="B42" s="148"/>
      <c r="C42" s="149"/>
      <c r="D42" s="84">
        <f t="shared" ref="D42:H42" si="7">SUM(D12:D41)</f>
        <v>0</v>
      </c>
      <c r="E42" s="84">
        <f t="shared" si="7"/>
        <v>0</v>
      </c>
      <c r="F42" s="109">
        <f t="shared" si="7"/>
        <v>0</v>
      </c>
      <c r="G42" s="84">
        <f t="shared" si="7"/>
        <v>0</v>
      </c>
      <c r="H42" s="84">
        <f t="shared" si="7"/>
        <v>0</v>
      </c>
      <c r="I42" s="85">
        <f>IF(D42&lt;&gt;0,H42/D42,0)</f>
        <v>0</v>
      </c>
      <c r="J42" s="86"/>
      <c r="K42" s="84">
        <f>SUM(K12:K41)</f>
        <v>0</v>
      </c>
      <c r="L42" s="110"/>
      <c r="M42" s="102">
        <f>SUM(M12:M41)</f>
        <v>0</v>
      </c>
      <c r="N42" s="109">
        <f>SUM(N12:N41)</f>
        <v>0</v>
      </c>
      <c r="O42" s="109">
        <f>+D42-H42</f>
        <v>0</v>
      </c>
      <c r="P42" s="107"/>
      <c r="Q42" s="103">
        <f>SUM(Q12:Q41)</f>
        <v>0</v>
      </c>
      <c r="R42" s="88"/>
    </row>
    <row r="43" spans="1:18" x14ac:dyDescent="0.2">
      <c r="A43" s="57"/>
      <c r="C43" s="95"/>
      <c r="F43" s="95"/>
      <c r="G43" s="95"/>
      <c r="H43" s="95"/>
      <c r="I43" s="95"/>
      <c r="J43" s="89"/>
      <c r="K43" s="95"/>
      <c r="N43" s="95"/>
    </row>
    <row r="44" spans="1:18" x14ac:dyDescent="0.2">
      <c r="A44" s="57"/>
      <c r="C44" s="57"/>
      <c r="D44" s="90"/>
      <c r="E44" s="91"/>
      <c r="F44" s="95"/>
      <c r="G44" s="95"/>
      <c r="H44" s="92"/>
      <c r="I44" s="95"/>
      <c r="J44" s="89"/>
      <c r="K44" s="139"/>
      <c r="L44" s="139"/>
      <c r="M44" s="139"/>
      <c r="N44" s="139"/>
      <c r="O44" s="139"/>
      <c r="P44" s="100"/>
    </row>
    <row r="45" spans="1:18" x14ac:dyDescent="0.2">
      <c r="A45" s="57"/>
      <c r="C45" s="57"/>
      <c r="D45" s="93"/>
      <c r="E45" s="89"/>
      <c r="F45" s="95"/>
      <c r="G45" s="95"/>
      <c r="H45" s="92"/>
      <c r="I45" s="95"/>
      <c r="J45" s="89"/>
      <c r="K45" s="139"/>
      <c r="L45" s="139"/>
      <c r="M45" s="139"/>
      <c r="N45" s="139"/>
      <c r="O45" s="139"/>
      <c r="P45" s="100"/>
    </row>
    <row r="46" spans="1:18" x14ac:dyDescent="0.2">
      <c r="A46" s="57"/>
      <c r="C46" s="57"/>
      <c r="D46" s="89"/>
      <c r="E46" s="89"/>
      <c r="F46" s="95"/>
      <c r="G46" s="95"/>
      <c r="H46" s="92"/>
      <c r="I46" s="95"/>
      <c r="J46" s="89"/>
      <c r="K46" s="139"/>
      <c r="L46" s="139"/>
      <c r="M46" s="139"/>
      <c r="N46" s="139"/>
      <c r="O46" s="139"/>
      <c r="P46" s="100"/>
    </row>
    <row r="47" spans="1:18" x14ac:dyDescent="0.2">
      <c r="A47" s="57"/>
      <c r="C47" s="57"/>
      <c r="D47" s="89"/>
      <c r="E47" s="89"/>
      <c r="F47" s="95"/>
      <c r="G47" s="95"/>
      <c r="H47" s="95"/>
      <c r="I47" s="95"/>
      <c r="J47" s="89"/>
      <c r="K47" s="139"/>
      <c r="L47" s="139"/>
      <c r="M47" s="139"/>
      <c r="N47" s="139"/>
      <c r="O47" s="139"/>
      <c r="P47" s="100"/>
    </row>
    <row r="48" spans="1:18" x14ac:dyDescent="0.2">
      <c r="A48" s="57"/>
      <c r="C48" s="95"/>
      <c r="F48" s="95"/>
      <c r="G48" s="95"/>
      <c r="H48" s="95"/>
      <c r="I48" s="95"/>
      <c r="J48" s="89"/>
      <c r="K48" s="95"/>
      <c r="N48" s="95"/>
    </row>
    <row r="49" spans="1:14" x14ac:dyDescent="0.2">
      <c r="A49" s="57"/>
      <c r="C49" s="95"/>
      <c r="F49" s="95"/>
      <c r="G49" s="95"/>
      <c r="H49" s="95"/>
      <c r="I49" s="95"/>
      <c r="J49" s="89"/>
      <c r="K49" s="95"/>
      <c r="N49" s="95"/>
    </row>
    <row r="50" spans="1:14" x14ac:dyDescent="0.2">
      <c r="A50" s="57"/>
      <c r="C50" s="95"/>
      <c r="F50" s="95"/>
      <c r="G50" s="95"/>
      <c r="H50" s="95"/>
      <c r="I50" s="95"/>
      <c r="J50" s="89"/>
      <c r="K50" s="95"/>
      <c r="N50" s="95"/>
    </row>
    <row r="51" spans="1:14" x14ac:dyDescent="0.2">
      <c r="A51" s="57"/>
      <c r="C51" s="95"/>
      <c r="F51" s="95"/>
      <c r="G51" s="95"/>
      <c r="H51" s="95"/>
      <c r="I51" s="95"/>
      <c r="J51" s="89"/>
      <c r="K51" s="95"/>
      <c r="N51" s="95"/>
    </row>
    <row r="52" spans="1:14" x14ac:dyDescent="0.2">
      <c r="A52" s="57"/>
      <c r="C52" s="95"/>
      <c r="F52" s="95"/>
      <c r="G52" s="95"/>
      <c r="H52" s="95"/>
      <c r="I52" s="95"/>
      <c r="J52" s="89"/>
      <c r="K52" s="95"/>
      <c r="N52" s="95"/>
    </row>
    <row r="53" spans="1:14" x14ac:dyDescent="0.2">
      <c r="A53" s="57"/>
      <c r="C53" s="95"/>
      <c r="F53" s="95"/>
      <c r="G53" s="95"/>
      <c r="H53" s="95"/>
      <c r="I53" s="95"/>
      <c r="J53" s="89"/>
      <c r="K53" s="95"/>
      <c r="N53" s="95"/>
    </row>
    <row r="54" spans="1:14" x14ac:dyDescent="0.2">
      <c r="A54" s="57"/>
      <c r="C54" s="95"/>
      <c r="F54" s="95"/>
      <c r="G54" s="95"/>
      <c r="H54" s="95"/>
      <c r="I54" s="95"/>
      <c r="J54" s="89"/>
      <c r="K54" s="95"/>
      <c r="N54" s="95"/>
    </row>
    <row r="55" spans="1:14" x14ac:dyDescent="0.2">
      <c r="A55" s="57"/>
      <c r="C55" s="95"/>
      <c r="F55" s="95"/>
      <c r="G55" s="95"/>
      <c r="H55" s="95"/>
      <c r="I55" s="95"/>
      <c r="J55" s="89"/>
      <c r="K55" s="95"/>
      <c r="N55" s="95"/>
    </row>
    <row r="56" spans="1:14" x14ac:dyDescent="0.2">
      <c r="A56" s="57"/>
      <c r="C56" s="95"/>
      <c r="F56" s="95"/>
      <c r="G56" s="95"/>
      <c r="H56" s="95"/>
      <c r="I56" s="95"/>
      <c r="J56" s="89"/>
      <c r="K56" s="95"/>
      <c r="N56" s="95"/>
    </row>
    <row r="57" spans="1:14" x14ac:dyDescent="0.2">
      <c r="A57" s="57"/>
      <c r="C57" s="95"/>
      <c r="F57" s="95"/>
      <c r="G57" s="95"/>
      <c r="H57" s="95"/>
      <c r="I57" s="95"/>
      <c r="J57" s="89"/>
      <c r="K57" s="95"/>
      <c r="N57" s="95"/>
    </row>
    <row r="58" spans="1:14" x14ac:dyDescent="0.2">
      <c r="A58" s="57"/>
      <c r="C58" s="95"/>
      <c r="F58" s="95"/>
      <c r="G58" s="95"/>
      <c r="H58" s="95"/>
      <c r="I58" s="95"/>
      <c r="J58" s="89"/>
      <c r="K58" s="95"/>
      <c r="N58" s="95"/>
    </row>
    <row r="59" spans="1:14" x14ac:dyDescent="0.2">
      <c r="A59" s="57"/>
      <c r="C59" s="95"/>
      <c r="F59" s="95"/>
      <c r="G59" s="95"/>
      <c r="H59" s="95"/>
      <c r="I59" s="95"/>
      <c r="J59" s="89"/>
      <c r="K59" s="95"/>
      <c r="N59" s="95"/>
    </row>
    <row r="60" spans="1:14" x14ac:dyDescent="0.2">
      <c r="A60" s="57"/>
      <c r="C60" s="95"/>
      <c r="F60" s="95"/>
      <c r="G60" s="95"/>
      <c r="H60" s="95"/>
      <c r="I60" s="95"/>
      <c r="J60" s="89"/>
      <c r="K60" s="95"/>
      <c r="N60" s="95"/>
    </row>
    <row r="61" spans="1:14" x14ac:dyDescent="0.2">
      <c r="A61" s="57"/>
      <c r="C61" s="95"/>
      <c r="F61" s="95"/>
      <c r="G61" s="95"/>
      <c r="H61" s="95"/>
      <c r="I61" s="95"/>
      <c r="J61" s="89"/>
      <c r="K61" s="95"/>
      <c r="N61" s="95"/>
    </row>
    <row r="62" spans="1:14" x14ac:dyDescent="0.2">
      <c r="A62" s="57"/>
      <c r="C62" s="95"/>
      <c r="F62" s="95"/>
      <c r="G62" s="95"/>
      <c r="H62" s="95"/>
      <c r="I62" s="95"/>
      <c r="J62" s="89"/>
      <c r="K62" s="95"/>
      <c r="N62" s="95"/>
    </row>
    <row r="63" spans="1:14" x14ac:dyDescent="0.2">
      <c r="A63" s="57"/>
      <c r="J63" s="89"/>
    </row>
    <row r="64" spans="1:14" x14ac:dyDescent="0.2">
      <c r="A64" s="57"/>
      <c r="J64" s="89"/>
    </row>
    <row r="65" spans="1:10" x14ac:dyDescent="0.2">
      <c r="A65" s="57"/>
      <c r="J65" s="89"/>
    </row>
    <row r="66" spans="1:10" x14ac:dyDescent="0.2">
      <c r="A66" s="57"/>
      <c r="J66" s="89"/>
    </row>
    <row r="67" spans="1:10" x14ac:dyDescent="0.2">
      <c r="A67" s="57"/>
      <c r="J67" s="89"/>
    </row>
    <row r="68" spans="1:10" x14ac:dyDescent="0.2">
      <c r="A68" s="57"/>
      <c r="J68" s="89"/>
    </row>
    <row r="69" spans="1:10" x14ac:dyDescent="0.2">
      <c r="A69" s="57"/>
      <c r="J69" s="89"/>
    </row>
    <row r="70" spans="1:10" x14ac:dyDescent="0.2">
      <c r="A70" s="57"/>
      <c r="J70" s="89"/>
    </row>
    <row r="71" spans="1:10" x14ac:dyDescent="0.2">
      <c r="A71" s="57"/>
      <c r="J71" s="89"/>
    </row>
    <row r="72" spans="1:10" x14ac:dyDescent="0.2">
      <c r="A72" s="57"/>
      <c r="J72" s="89"/>
    </row>
    <row r="73" spans="1:10" x14ac:dyDescent="0.2">
      <c r="A73" s="57"/>
      <c r="J73" s="89"/>
    </row>
    <row r="74" spans="1:10" x14ac:dyDescent="0.2">
      <c r="A74" s="57"/>
      <c r="J74" s="89"/>
    </row>
    <row r="75" spans="1:10" x14ac:dyDescent="0.2">
      <c r="A75" s="57"/>
      <c r="J75" s="89"/>
    </row>
    <row r="76" spans="1:10" x14ac:dyDescent="0.2">
      <c r="J76" s="89"/>
    </row>
    <row r="77" spans="1:10" x14ac:dyDescent="0.2">
      <c r="J77" s="89"/>
    </row>
    <row r="78" spans="1:10" x14ac:dyDescent="0.2">
      <c r="J78" s="89"/>
    </row>
    <row r="79" spans="1:10" x14ac:dyDescent="0.2">
      <c r="J79" s="89"/>
    </row>
    <row r="80" spans="1:10" x14ac:dyDescent="0.2">
      <c r="J80" s="89"/>
    </row>
    <row r="81" spans="10:10" x14ac:dyDescent="0.2">
      <c r="J81" s="89"/>
    </row>
    <row r="82" spans="10:10" x14ac:dyDescent="0.2">
      <c r="J82" s="89"/>
    </row>
    <row r="83" spans="10:10" x14ac:dyDescent="0.2">
      <c r="J83" s="89"/>
    </row>
    <row r="84" spans="10:10" x14ac:dyDescent="0.2">
      <c r="J84" s="89"/>
    </row>
    <row r="85" spans="10:10" x14ac:dyDescent="0.2">
      <c r="J85" s="89"/>
    </row>
    <row r="86" spans="10:10" x14ac:dyDescent="0.2">
      <c r="J86" s="89"/>
    </row>
    <row r="87" spans="10:10" x14ac:dyDescent="0.2">
      <c r="J87" s="89"/>
    </row>
    <row r="88" spans="10:10" x14ac:dyDescent="0.2">
      <c r="J88" s="89"/>
    </row>
    <row r="89" spans="10:10" x14ac:dyDescent="0.2">
      <c r="J89" s="89"/>
    </row>
    <row r="90" spans="10:10" x14ac:dyDescent="0.2">
      <c r="J90" s="89"/>
    </row>
    <row r="91" spans="10:10" x14ac:dyDescent="0.2">
      <c r="J91" s="89"/>
    </row>
    <row r="92" spans="10:10" x14ac:dyDescent="0.2">
      <c r="J92" s="89"/>
    </row>
    <row r="93" spans="10:10" x14ac:dyDescent="0.2">
      <c r="J93" s="89"/>
    </row>
    <row r="94" spans="10:10" x14ac:dyDescent="0.2">
      <c r="J94" s="89"/>
    </row>
    <row r="95" spans="10:10" x14ac:dyDescent="0.2">
      <c r="J95" s="89"/>
    </row>
    <row r="96" spans="10:10" x14ac:dyDescent="0.2">
      <c r="J96" s="89"/>
    </row>
    <row r="97" spans="10:10" x14ac:dyDescent="0.2">
      <c r="J97" s="89"/>
    </row>
    <row r="98" spans="10:10" x14ac:dyDescent="0.2">
      <c r="J98" s="89"/>
    </row>
    <row r="99" spans="10:10" x14ac:dyDescent="0.2">
      <c r="J99" s="89"/>
    </row>
    <row r="100" spans="10:10" x14ac:dyDescent="0.2">
      <c r="J100" s="89"/>
    </row>
    <row r="101" spans="10:10" x14ac:dyDescent="0.2">
      <c r="J101" s="89"/>
    </row>
    <row r="102" spans="10:10" x14ac:dyDescent="0.2">
      <c r="J102" s="89"/>
    </row>
    <row r="103" spans="10:10" x14ac:dyDescent="0.2">
      <c r="J103" s="89"/>
    </row>
    <row r="104" spans="10:10" x14ac:dyDescent="0.2">
      <c r="J104" s="89"/>
    </row>
    <row r="105" spans="10:10" x14ac:dyDescent="0.2">
      <c r="J105" s="89"/>
    </row>
    <row r="106" spans="10:10" x14ac:dyDescent="0.2">
      <c r="J106" s="89"/>
    </row>
    <row r="107" spans="10:10" x14ac:dyDescent="0.2">
      <c r="J107" s="89"/>
    </row>
    <row r="108" spans="10:10" x14ac:dyDescent="0.2">
      <c r="J108" s="89"/>
    </row>
    <row r="109" spans="10:10" x14ac:dyDescent="0.2">
      <c r="J109" s="89"/>
    </row>
    <row r="110" spans="10:10" x14ac:dyDescent="0.2">
      <c r="J110" s="89"/>
    </row>
    <row r="111" spans="10:10" x14ac:dyDescent="0.2">
      <c r="J111" s="89"/>
    </row>
    <row r="112" spans="10:10" x14ac:dyDescent="0.2">
      <c r="J112" s="89"/>
    </row>
    <row r="113" spans="10:10" x14ac:dyDescent="0.2">
      <c r="J113" s="89"/>
    </row>
    <row r="114" spans="10:10" x14ac:dyDescent="0.2">
      <c r="J114" s="89"/>
    </row>
    <row r="115" spans="10:10" x14ac:dyDescent="0.2">
      <c r="J115" s="89"/>
    </row>
    <row r="116" spans="10:10" x14ac:dyDescent="0.2">
      <c r="J116" s="89"/>
    </row>
    <row r="117" spans="10:10" x14ac:dyDescent="0.2">
      <c r="J117" s="89"/>
    </row>
    <row r="118" spans="10:10" x14ac:dyDescent="0.2">
      <c r="J118" s="89"/>
    </row>
    <row r="119" spans="10:10" x14ac:dyDescent="0.2">
      <c r="J119" s="89"/>
    </row>
    <row r="120" spans="10:10" x14ac:dyDescent="0.2">
      <c r="J120" s="89"/>
    </row>
    <row r="121" spans="10:10" x14ac:dyDescent="0.2">
      <c r="J121" s="89"/>
    </row>
    <row r="122" spans="10:10" x14ac:dyDescent="0.2">
      <c r="J122" s="89"/>
    </row>
    <row r="123" spans="10:10" x14ac:dyDescent="0.2">
      <c r="J123" s="89"/>
    </row>
    <row r="124" spans="10:10" x14ac:dyDescent="0.2">
      <c r="J124" s="89"/>
    </row>
    <row r="125" spans="10:10" x14ac:dyDescent="0.2">
      <c r="J125" s="89"/>
    </row>
    <row r="126" spans="10:10" x14ac:dyDescent="0.2">
      <c r="J126" s="89"/>
    </row>
    <row r="127" spans="10:10" x14ac:dyDescent="0.2">
      <c r="J127" s="89"/>
    </row>
    <row r="128" spans="10:10" x14ac:dyDescent="0.2">
      <c r="J128" s="89"/>
    </row>
    <row r="129" spans="10:10" x14ac:dyDescent="0.2">
      <c r="J129" s="89"/>
    </row>
    <row r="130" spans="10:10" x14ac:dyDescent="0.2">
      <c r="J130" s="89"/>
    </row>
    <row r="131" spans="10:10" x14ac:dyDescent="0.2">
      <c r="J131" s="89"/>
    </row>
    <row r="132" spans="10:10" x14ac:dyDescent="0.2">
      <c r="J132" s="89"/>
    </row>
    <row r="133" spans="10:10" x14ac:dyDescent="0.2">
      <c r="J133" s="89"/>
    </row>
    <row r="134" spans="10:10" x14ac:dyDescent="0.2">
      <c r="J134" s="89"/>
    </row>
    <row r="135" spans="10:10" x14ac:dyDescent="0.2">
      <c r="J135" s="89"/>
    </row>
    <row r="136" spans="10:10" x14ac:dyDescent="0.2">
      <c r="J136" s="89"/>
    </row>
    <row r="137" spans="10:10" x14ac:dyDescent="0.2">
      <c r="J137" s="89"/>
    </row>
    <row r="138" spans="10:10" x14ac:dyDescent="0.2">
      <c r="J138" s="89"/>
    </row>
    <row r="139" spans="10:10" x14ac:dyDescent="0.2">
      <c r="J139" s="89"/>
    </row>
    <row r="140" spans="10:10" x14ac:dyDescent="0.2">
      <c r="J140" s="89"/>
    </row>
    <row r="141" spans="10:10" x14ac:dyDescent="0.2">
      <c r="J141" s="89"/>
    </row>
    <row r="142" spans="10:10" x14ac:dyDescent="0.2">
      <c r="J142" s="89"/>
    </row>
    <row r="143" spans="10:10" x14ac:dyDescent="0.2">
      <c r="J143" s="89"/>
    </row>
    <row r="144" spans="10:10" x14ac:dyDescent="0.2">
      <c r="J144" s="89"/>
    </row>
    <row r="145" spans="10:10" x14ac:dyDescent="0.2">
      <c r="J145" s="89"/>
    </row>
    <row r="146" spans="10:10" x14ac:dyDescent="0.2">
      <c r="J146" s="89"/>
    </row>
    <row r="147" spans="10:10" x14ac:dyDescent="0.2">
      <c r="J147" s="89"/>
    </row>
    <row r="148" spans="10:10" x14ac:dyDescent="0.2">
      <c r="J148" s="89"/>
    </row>
    <row r="149" spans="10:10" x14ac:dyDescent="0.2">
      <c r="J149" s="89"/>
    </row>
    <row r="150" spans="10:10" x14ac:dyDescent="0.2">
      <c r="J150" s="89"/>
    </row>
    <row r="151" spans="10:10" x14ac:dyDescent="0.2">
      <c r="J151" s="89"/>
    </row>
    <row r="152" spans="10:10" x14ac:dyDescent="0.2">
      <c r="J152" s="89"/>
    </row>
    <row r="153" spans="10:10" x14ac:dyDescent="0.2">
      <c r="J153" s="89"/>
    </row>
    <row r="154" spans="10:10" x14ac:dyDescent="0.2">
      <c r="J154" s="89"/>
    </row>
    <row r="155" spans="10:10" x14ac:dyDescent="0.2">
      <c r="J155" s="89"/>
    </row>
    <row r="156" spans="10:10" x14ac:dyDescent="0.2">
      <c r="J156" s="89"/>
    </row>
    <row r="157" spans="10:10" x14ac:dyDescent="0.2">
      <c r="J157" s="89"/>
    </row>
    <row r="158" spans="10:10" x14ac:dyDescent="0.2">
      <c r="J158" s="89"/>
    </row>
    <row r="159" spans="10:10" x14ac:dyDescent="0.2">
      <c r="J159" s="89"/>
    </row>
    <row r="160" spans="10:10" x14ac:dyDescent="0.2">
      <c r="J160" s="89"/>
    </row>
    <row r="161" spans="10:10" x14ac:dyDescent="0.2">
      <c r="J161" s="89"/>
    </row>
    <row r="162" spans="10:10" x14ac:dyDescent="0.2">
      <c r="J162" s="89"/>
    </row>
    <row r="163" spans="10:10" x14ac:dyDescent="0.2">
      <c r="J163" s="89"/>
    </row>
    <row r="164" spans="10:10" x14ac:dyDescent="0.2">
      <c r="J164" s="89"/>
    </row>
    <row r="165" spans="10:10" x14ac:dyDescent="0.2">
      <c r="J165" s="89"/>
    </row>
    <row r="166" spans="10:10" x14ac:dyDescent="0.2">
      <c r="J166" s="89"/>
    </row>
    <row r="167" spans="10:10" x14ac:dyDescent="0.2">
      <c r="J167" s="89"/>
    </row>
    <row r="168" spans="10:10" x14ac:dyDescent="0.2">
      <c r="J168" s="89"/>
    </row>
    <row r="169" spans="10:10" x14ac:dyDescent="0.2">
      <c r="J169" s="89"/>
    </row>
    <row r="170" spans="10:10" x14ac:dyDescent="0.2">
      <c r="J170" s="89"/>
    </row>
    <row r="171" spans="10:10" x14ac:dyDescent="0.2">
      <c r="J171" s="89"/>
    </row>
    <row r="172" spans="10:10" x14ac:dyDescent="0.2">
      <c r="J172" s="89"/>
    </row>
    <row r="173" spans="10:10" x14ac:dyDescent="0.2">
      <c r="J173" s="89"/>
    </row>
    <row r="174" spans="10:10" x14ac:dyDescent="0.2">
      <c r="J174" s="89"/>
    </row>
    <row r="175" spans="10:10" x14ac:dyDescent="0.2">
      <c r="J175" s="89"/>
    </row>
    <row r="176" spans="10:10" x14ac:dyDescent="0.2">
      <c r="J176" s="89"/>
    </row>
    <row r="177" spans="10:10" x14ac:dyDescent="0.2">
      <c r="J177" s="89"/>
    </row>
    <row r="178" spans="10:10" x14ac:dyDescent="0.2">
      <c r="J178" s="89"/>
    </row>
    <row r="179" spans="10:10" x14ac:dyDescent="0.2">
      <c r="J179" s="89"/>
    </row>
    <row r="180" spans="10:10" x14ac:dyDescent="0.2">
      <c r="J180" s="89"/>
    </row>
    <row r="181" spans="10:10" x14ac:dyDescent="0.2">
      <c r="J181" s="89"/>
    </row>
    <row r="182" spans="10:10" x14ac:dyDescent="0.2">
      <c r="J182" s="89"/>
    </row>
    <row r="183" spans="10:10" x14ac:dyDescent="0.2">
      <c r="J183" s="89"/>
    </row>
    <row r="184" spans="10:10" x14ac:dyDescent="0.2">
      <c r="J184" s="89"/>
    </row>
    <row r="185" spans="10:10" x14ac:dyDescent="0.2">
      <c r="J185" s="89"/>
    </row>
    <row r="186" spans="10:10" x14ac:dyDescent="0.2">
      <c r="J186" s="89"/>
    </row>
    <row r="187" spans="10:10" x14ac:dyDescent="0.2">
      <c r="J187" s="89"/>
    </row>
    <row r="188" spans="10:10" x14ac:dyDescent="0.2">
      <c r="J188" s="89"/>
    </row>
    <row r="189" spans="10:10" x14ac:dyDescent="0.2">
      <c r="J189" s="89"/>
    </row>
    <row r="190" spans="10:10" x14ac:dyDescent="0.2">
      <c r="J190" s="89"/>
    </row>
    <row r="191" spans="10:10" x14ac:dyDescent="0.2">
      <c r="J191" s="89"/>
    </row>
    <row r="1499" spans="1:2" x14ac:dyDescent="0.2">
      <c r="A1499" s="89">
        <v>1</v>
      </c>
      <c r="B1499" s="96" t="s">
        <v>57</v>
      </c>
    </row>
    <row r="1500" spans="1:2" x14ac:dyDescent="0.2">
      <c r="A1500" s="89">
        <v>2</v>
      </c>
      <c r="B1500" s="96" t="s">
        <v>58</v>
      </c>
    </row>
    <row r="1501" spans="1:2" x14ac:dyDescent="0.2">
      <c r="A1501" s="89">
        <v>3</v>
      </c>
      <c r="B1501" s="96" t="s">
        <v>59</v>
      </c>
    </row>
    <row r="1502" spans="1:2" x14ac:dyDescent="0.2">
      <c r="A1502" s="89">
        <v>4</v>
      </c>
      <c r="B1502" s="96" t="s">
        <v>60</v>
      </c>
    </row>
    <row r="1503" spans="1:2" x14ac:dyDescent="0.2">
      <c r="A1503" s="89">
        <v>5</v>
      </c>
      <c r="B1503" s="96" t="s">
        <v>61</v>
      </c>
    </row>
    <row r="1504" spans="1:2" x14ac:dyDescent="0.2">
      <c r="A1504" s="89">
        <v>6</v>
      </c>
      <c r="B1504" s="96" t="s">
        <v>62</v>
      </c>
    </row>
    <row r="1505" spans="1:2" x14ac:dyDescent="0.2">
      <c r="A1505" s="89">
        <v>7</v>
      </c>
      <c r="B1505" s="96" t="s">
        <v>63</v>
      </c>
    </row>
    <row r="1506" spans="1:2" x14ac:dyDescent="0.2">
      <c r="A1506" s="89">
        <v>8</v>
      </c>
      <c r="B1506" s="96" t="s">
        <v>64</v>
      </c>
    </row>
    <row r="1507" spans="1:2" x14ac:dyDescent="0.2">
      <c r="A1507" s="89">
        <v>9</v>
      </c>
      <c r="B1507" s="96" t="s">
        <v>65</v>
      </c>
    </row>
    <row r="1508" spans="1:2" x14ac:dyDescent="0.2">
      <c r="A1508" s="89">
        <v>10</v>
      </c>
      <c r="B1508" s="96" t="s">
        <v>66</v>
      </c>
    </row>
    <row r="1509" spans="1:2" x14ac:dyDescent="0.2">
      <c r="A1509" s="89">
        <v>11</v>
      </c>
      <c r="B1509" s="96" t="s">
        <v>67</v>
      </c>
    </row>
    <row r="1510" spans="1:2" x14ac:dyDescent="0.2">
      <c r="A1510" s="89">
        <v>12</v>
      </c>
      <c r="B1510" s="96" t="s">
        <v>68</v>
      </c>
    </row>
    <row r="1511" spans="1:2" ht="25.5" x14ac:dyDescent="0.2">
      <c r="A1511" s="89">
        <v>13</v>
      </c>
      <c r="B1511" s="97" t="s">
        <v>69</v>
      </c>
    </row>
    <row r="1512" spans="1:2" ht="25.5" x14ac:dyDescent="0.2">
      <c r="A1512" s="89">
        <v>14</v>
      </c>
      <c r="B1512" s="97" t="s">
        <v>70</v>
      </c>
    </row>
    <row r="1513" spans="1:2" ht="25.5" x14ac:dyDescent="0.2">
      <c r="A1513" s="89">
        <v>15</v>
      </c>
      <c r="B1513" s="97" t="s">
        <v>71</v>
      </c>
    </row>
    <row r="1514" spans="1:2" x14ac:dyDescent="0.2">
      <c r="A1514" s="89">
        <v>16</v>
      </c>
      <c r="B1514" s="97" t="s">
        <v>72</v>
      </c>
    </row>
    <row r="1515" spans="1:2" ht="51" x14ac:dyDescent="0.2">
      <c r="A1515" s="89">
        <v>17</v>
      </c>
      <c r="B1515" s="97" t="s">
        <v>73</v>
      </c>
    </row>
    <row r="1516" spans="1:2" ht="25.5" x14ac:dyDescent="0.2">
      <c r="A1516" s="89">
        <v>18</v>
      </c>
      <c r="B1516" s="97" t="s">
        <v>74</v>
      </c>
    </row>
    <row r="1517" spans="1:2" x14ac:dyDescent="0.2">
      <c r="A1517" s="89">
        <v>19</v>
      </c>
      <c r="B1517" s="97" t="s">
        <v>75</v>
      </c>
    </row>
    <row r="1518" spans="1:2" ht="38.25" x14ac:dyDescent="0.2">
      <c r="A1518" s="89">
        <v>20</v>
      </c>
      <c r="B1518" s="97" t="s">
        <v>76</v>
      </c>
    </row>
    <row r="1519" spans="1:2" ht="38.25" x14ac:dyDescent="0.2">
      <c r="B1519" s="97" t="s">
        <v>77</v>
      </c>
    </row>
    <row r="1520" spans="1:2" x14ac:dyDescent="0.2">
      <c r="B1520" s="97" t="s">
        <v>78</v>
      </c>
    </row>
    <row r="1521" spans="2:2" ht="25.5" x14ac:dyDescent="0.2">
      <c r="B1521" s="97" t="s">
        <v>79</v>
      </c>
    </row>
    <row r="1522" spans="2:2" x14ac:dyDescent="0.2">
      <c r="B1522" s="97" t="s">
        <v>80</v>
      </c>
    </row>
    <row r="1523" spans="2:2" ht="25.5" x14ac:dyDescent="0.2">
      <c r="B1523" s="97" t="s">
        <v>81</v>
      </c>
    </row>
    <row r="1524" spans="2:2" ht="38.25" x14ac:dyDescent="0.2">
      <c r="B1524" s="97" t="s">
        <v>82</v>
      </c>
    </row>
    <row r="1525" spans="2:2" ht="25.5" x14ac:dyDescent="0.2">
      <c r="B1525" s="97" t="s">
        <v>83</v>
      </c>
    </row>
    <row r="1526" spans="2:2" ht="51" x14ac:dyDescent="0.2">
      <c r="B1526" s="97" t="s">
        <v>84</v>
      </c>
    </row>
    <row r="1527" spans="2:2" ht="63.75" x14ac:dyDescent="0.2">
      <c r="B1527" s="97" t="s">
        <v>85</v>
      </c>
    </row>
    <row r="1528" spans="2:2" ht="76.5" x14ac:dyDescent="0.2">
      <c r="B1528" s="97" t="s">
        <v>86</v>
      </c>
    </row>
    <row r="1529" spans="2:2" ht="38.25" x14ac:dyDescent="0.2">
      <c r="B1529" s="97" t="s">
        <v>87</v>
      </c>
    </row>
    <row r="1530" spans="2:2" ht="51" x14ac:dyDescent="0.2">
      <c r="B1530" s="97" t="s">
        <v>88</v>
      </c>
    </row>
    <row r="1531" spans="2:2" ht="38.25" x14ac:dyDescent="0.2">
      <c r="B1531" s="97" t="s">
        <v>89</v>
      </c>
    </row>
    <row r="1532" spans="2:2" ht="25.5" x14ac:dyDescent="0.2">
      <c r="B1532" s="97" t="s">
        <v>90</v>
      </c>
    </row>
    <row r="1533" spans="2:2" ht="25.5" x14ac:dyDescent="0.2">
      <c r="B1533" s="97" t="s">
        <v>91</v>
      </c>
    </row>
    <row r="1534" spans="2:2" ht="25.5" x14ac:dyDescent="0.2">
      <c r="B1534" s="97" t="s">
        <v>92</v>
      </c>
    </row>
    <row r="1535" spans="2:2" ht="25.5" x14ac:dyDescent="0.2">
      <c r="B1535" s="97" t="s">
        <v>93</v>
      </c>
    </row>
    <row r="1536" spans="2:2" ht="25.5" x14ac:dyDescent="0.2">
      <c r="B1536" s="97" t="s">
        <v>94</v>
      </c>
    </row>
  </sheetData>
  <sheetProtection password="D221" sheet="1" objects="1" scenarios="1" formatColumns="0" insertRows="0" selectLockedCells="1"/>
  <mergeCells count="41">
    <mergeCell ref="B33:C33"/>
    <mergeCell ref="B34:C34"/>
    <mergeCell ref="B35:C35"/>
    <mergeCell ref="B41:C41"/>
    <mergeCell ref="B42:C42"/>
    <mergeCell ref="B36:C36"/>
    <mergeCell ref="B37:C37"/>
    <mergeCell ref="B38:C38"/>
    <mergeCell ref="B39:C39"/>
    <mergeCell ref="B40:C40"/>
    <mergeCell ref="B28:C28"/>
    <mergeCell ref="B29:C29"/>
    <mergeCell ref="B30:C30"/>
    <mergeCell ref="B31:C31"/>
    <mergeCell ref="B32:C32"/>
    <mergeCell ref="B23:C23"/>
    <mergeCell ref="B24:C24"/>
    <mergeCell ref="B25:C25"/>
    <mergeCell ref="B26:C26"/>
    <mergeCell ref="B27:C27"/>
    <mergeCell ref="B18:C18"/>
    <mergeCell ref="B19:C19"/>
    <mergeCell ref="B20:C20"/>
    <mergeCell ref="B21:C21"/>
    <mergeCell ref="B22:C22"/>
    <mergeCell ref="K44:O44"/>
    <mergeCell ref="K45:O45"/>
    <mergeCell ref="K46:O46"/>
    <mergeCell ref="K47:O47"/>
    <mergeCell ref="C7:D7"/>
    <mergeCell ref="H7:I7"/>
    <mergeCell ref="J7:K7"/>
    <mergeCell ref="C8:D8"/>
    <mergeCell ref="C9:D9"/>
    <mergeCell ref="B11:C11"/>
    <mergeCell ref="B12:C12"/>
    <mergeCell ref="B13:C13"/>
    <mergeCell ref="B14:C14"/>
    <mergeCell ref="B15:C15"/>
    <mergeCell ref="B16:C16"/>
    <mergeCell ref="B17:C17"/>
  </mergeCells>
  <conditionalFormatting sqref="N12:N41">
    <cfRule type="containsBlanks" dxfId="1" priority="1">
      <formula>LEN(TRIM(N12))=0</formula>
    </cfRule>
    <cfRule type="cellIs" dxfId="0" priority="2" operator="equal">
      <formula>0</formula>
    </cfRule>
  </conditionalFormatting>
  <dataValidations disablePrompts="1" count="1">
    <dataValidation type="list" allowBlank="1" showInputMessage="1" showErrorMessage="1" sqref="A12:A41">
      <formula1>$A$1499:$A$1518</formula1>
    </dataValidation>
  </dataValidations>
  <printOptions horizontalCentered="1"/>
  <pageMargins left="0.25" right="0.25" top="0.75" bottom="0.75" header="0.3" footer="0.3"/>
  <pageSetup scale="10" orientation="landscape" r:id="rId1"/>
  <headerFooter alignWithMargins="0">
    <oddHeader xml:space="preserve">&amp;C&amp;"Arial,Regular"&amp;12GOVERNMENT OF THE DISTRICT OF COLUMBIA
DEPARTMENT OF GENERAL SERVICES
CAPITAL CONSTRUCTION SERVICES
&amp;G
</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 White</dc:creator>
  <cp:lastModifiedBy>Helps</cp:lastModifiedBy>
  <cp:lastPrinted>2018-02-02T19:21:34Z</cp:lastPrinted>
  <dcterms:created xsi:type="dcterms:W3CDTF">2015-07-07T20:45:19Z</dcterms:created>
  <dcterms:modified xsi:type="dcterms:W3CDTF">2019-01-30T19:36:55Z</dcterms:modified>
</cp:coreProperties>
</file>