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45" yWindow="45" windowWidth="11985" windowHeight="12180" tabRatio="869" firstSheet="1" activeTab="1"/>
  </bookViews>
  <sheets>
    <sheet name="C&amp;P SPECIALIST INSTRUCTIONS" sheetId="10" state="hidden" r:id="rId1"/>
    <sheet name="BIDDER INSTRUCTIONS" sheetId="2" r:id="rId2"/>
    <sheet name="BID SUMMARY" sheetId="6" r:id="rId3"/>
    <sheet name="CATEGORY A | ATT-A1" sheetId="1" r:id="rId4"/>
    <sheet name="CATEGORY B | ATT-A2" sheetId="7" r:id="rId5"/>
    <sheet name="CATEGORY C | ATT-A3" sheetId="9" r:id="rId6"/>
  </sheets>
  <definedNames>
    <definedName name="_xlnm.Print_Area" localSheetId="2">'BID SUMMARY'!$B$1:$H$21</definedName>
    <definedName name="_xlnm.Print_Area" localSheetId="1">'BIDDER INSTRUCTIONS'!$A$1:$G$26</definedName>
    <definedName name="_xlnm.Print_Area" localSheetId="0">'C&amp;P SPECIALIST INSTRUCTIONS'!$A$1:$G$18</definedName>
    <definedName name="_xlnm.Print_Area" localSheetId="3">'CATEGORY A | ATT-A1'!$A$1:$J$10</definedName>
    <definedName name="_xlnm.Print_Area" localSheetId="4">'CATEGORY B | ATT-A2'!$A$1:$M$37</definedName>
    <definedName name="_xlnm.Print_Area" localSheetId="5">'CATEGORY C | ATT-A3'!$A$1:$N$28</definedName>
    <definedName name="_xlnm.Print_Titles" localSheetId="3">'CATEGORY A | ATT-A1'!$1:$5</definedName>
    <definedName name="_xlnm.Print_Titles" localSheetId="4">'CATEGORY B | ATT-A2'!$1:$5</definedName>
    <definedName name="_xlnm.Print_Titles" localSheetId="5">'CATEGORY C | ATT-A3'!$1:$6</definedName>
  </definedNames>
  <calcPr calcId="145621"/>
</workbook>
</file>

<file path=xl/calcChain.xml><?xml version="1.0" encoding="utf-8"?>
<calcChain xmlns="http://schemas.openxmlformats.org/spreadsheetml/2006/main">
  <c r="N27" i="9" l="1"/>
  <c r="L27" i="9"/>
  <c r="H27" i="9"/>
  <c r="L36" i="7"/>
  <c r="L7" i="7"/>
  <c r="J7" i="7"/>
  <c r="J36" i="7" s="1"/>
  <c r="G7" i="7"/>
  <c r="G8" i="7"/>
  <c r="G36" i="7"/>
  <c r="B2" i="7"/>
  <c r="C2" i="6"/>
  <c r="B2" i="1"/>
  <c r="B3" i="2"/>
  <c r="N7" i="9" l="1"/>
  <c r="E9" i="6"/>
  <c r="E8" i="6"/>
  <c r="E7" i="6"/>
  <c r="B2" i="9"/>
  <c r="L9" i="9" l="1"/>
  <c r="L10" i="9"/>
  <c r="L11" i="9"/>
  <c r="L12" i="9"/>
  <c r="L13" i="9"/>
  <c r="L14" i="9"/>
  <c r="L15" i="9"/>
  <c r="L16" i="9"/>
  <c r="L17" i="9"/>
  <c r="L18" i="9"/>
  <c r="L19" i="9"/>
  <c r="L20" i="9"/>
  <c r="L21" i="9"/>
  <c r="L22" i="9"/>
  <c r="L23" i="9"/>
  <c r="L24" i="9"/>
  <c r="L25" i="9"/>
  <c r="L26" i="9"/>
  <c r="K9" i="9"/>
  <c r="K10" i="9"/>
  <c r="K11" i="9"/>
  <c r="K12" i="9"/>
  <c r="K13" i="9"/>
  <c r="K14" i="9"/>
  <c r="K15" i="9"/>
  <c r="K16" i="9"/>
  <c r="K17" i="9"/>
  <c r="K18" i="9"/>
  <c r="K19" i="9"/>
  <c r="K20" i="9"/>
  <c r="K21" i="9"/>
  <c r="K22" i="9"/>
  <c r="K23" i="9"/>
  <c r="K24" i="9"/>
  <c r="K25" i="9"/>
  <c r="K26" i="9"/>
  <c r="K8" i="9"/>
  <c r="L8" i="9" s="1"/>
  <c r="G8" i="9"/>
  <c r="H8" i="9" s="1"/>
  <c r="N8" i="9" s="1"/>
  <c r="L7" i="9"/>
  <c r="K7" i="9"/>
  <c r="J6" i="7"/>
  <c r="J9" i="7"/>
  <c r="J10" i="7"/>
  <c r="J11" i="7"/>
  <c r="J12" i="7"/>
  <c r="J13" i="7"/>
  <c r="J14" i="7"/>
  <c r="J15" i="7"/>
  <c r="J16" i="7"/>
  <c r="J17" i="7"/>
  <c r="J18" i="7"/>
  <c r="J19" i="7"/>
  <c r="J20" i="7"/>
  <c r="J21" i="7"/>
  <c r="J22" i="7"/>
  <c r="J23" i="7"/>
  <c r="J24" i="7"/>
  <c r="J25" i="7"/>
  <c r="J26" i="7"/>
  <c r="J27" i="7"/>
  <c r="J28" i="7"/>
  <c r="J29" i="7"/>
  <c r="J30" i="7"/>
  <c r="J31" i="7"/>
  <c r="J32" i="7"/>
  <c r="J33" i="7"/>
  <c r="J34" i="7"/>
  <c r="J35" i="7"/>
  <c r="J8" i="7"/>
  <c r="G34" i="7"/>
  <c r="L34" i="7" s="1"/>
  <c r="G33" i="7"/>
  <c r="G32" i="7"/>
  <c r="G31" i="7"/>
  <c r="G30" i="7"/>
  <c r="L30" i="7" s="1"/>
  <c r="G29" i="7"/>
  <c r="G28" i="7"/>
  <c r="G27" i="7"/>
  <c r="G9" i="9"/>
  <c r="G10" i="9"/>
  <c r="H10" i="9" s="1"/>
  <c r="G11" i="9"/>
  <c r="H11" i="9" s="1"/>
  <c r="N11" i="9" s="1"/>
  <c r="G12" i="9"/>
  <c r="G13" i="9"/>
  <c r="G14" i="9"/>
  <c r="H14" i="9" s="1"/>
  <c r="G15" i="9"/>
  <c r="H15" i="9" s="1"/>
  <c r="N15" i="9" s="1"/>
  <c r="G16" i="9"/>
  <c r="G17" i="9"/>
  <c r="G18" i="9"/>
  <c r="H18" i="9" s="1"/>
  <c r="G19" i="9"/>
  <c r="H19" i="9" s="1"/>
  <c r="N19" i="9" s="1"/>
  <c r="G20" i="9"/>
  <c r="G21" i="9"/>
  <c r="G22" i="9"/>
  <c r="H22" i="9" s="1"/>
  <c r="G23" i="9"/>
  <c r="H23" i="9" s="1"/>
  <c r="N23" i="9" s="1"/>
  <c r="G24" i="9"/>
  <c r="G25" i="9"/>
  <c r="G26" i="9"/>
  <c r="H26" i="9" s="1"/>
  <c r="H9" i="9"/>
  <c r="H12" i="9"/>
  <c r="N12" i="9" s="1"/>
  <c r="H13" i="9"/>
  <c r="N13" i="9" s="1"/>
  <c r="H16" i="9"/>
  <c r="N16" i="9" s="1"/>
  <c r="H17" i="9"/>
  <c r="H20" i="9"/>
  <c r="N20" i="9" s="1"/>
  <c r="H21" i="9"/>
  <c r="N21" i="9" s="1"/>
  <c r="H24" i="9"/>
  <c r="N24" i="9" s="1"/>
  <c r="H25" i="9"/>
  <c r="G15" i="7"/>
  <c r="G14" i="7"/>
  <c r="L14" i="7" s="1"/>
  <c r="G13" i="7"/>
  <c r="G12" i="7"/>
  <c r="G11" i="7"/>
  <c r="G10" i="7"/>
  <c r="L10" i="7" s="1"/>
  <c r="G21" i="7"/>
  <c r="G20" i="7"/>
  <c r="G19" i="7"/>
  <c r="G18" i="7"/>
  <c r="L18" i="7" s="1"/>
  <c r="G17" i="7"/>
  <c r="G16" i="7"/>
  <c r="N25" i="9" l="1"/>
  <c r="N26" i="9"/>
  <c r="N22" i="9"/>
  <c r="N18" i="9"/>
  <c r="N14" i="9"/>
  <c r="N10" i="9"/>
  <c r="N17" i="9"/>
  <c r="N9" i="9"/>
  <c r="F9" i="6" s="1"/>
  <c r="L32" i="7"/>
  <c r="L17" i="7"/>
  <c r="L21" i="7"/>
  <c r="L13" i="7"/>
  <c r="L29" i="7"/>
  <c r="L33" i="7"/>
  <c r="L28" i="7"/>
  <c r="L12" i="7"/>
  <c r="L16" i="7"/>
  <c r="L20" i="7"/>
  <c r="L19" i="7"/>
  <c r="L11" i="7"/>
  <c r="L15" i="7"/>
  <c r="L27" i="7"/>
  <c r="L31" i="7"/>
  <c r="I7" i="1" l="1"/>
  <c r="I8" i="1"/>
  <c r="I6" i="1"/>
  <c r="G9" i="1"/>
  <c r="E9" i="1"/>
  <c r="I9" i="1" l="1"/>
  <c r="F7" i="6" s="1"/>
  <c r="G7" i="9" l="1"/>
  <c r="H7" i="9" s="1"/>
  <c r="G35" i="7" l="1"/>
  <c r="L35" i="7" s="1"/>
  <c r="G26" i="7"/>
  <c r="L26" i="7" s="1"/>
  <c r="G25" i="7"/>
  <c r="L25" i="7" s="1"/>
  <c r="G24" i="7"/>
  <c r="L24" i="7" s="1"/>
  <c r="G23" i="7"/>
  <c r="L23" i="7" s="1"/>
  <c r="G22" i="7"/>
  <c r="L22" i="7" s="1"/>
  <c r="G9" i="7"/>
  <c r="L9" i="7" s="1"/>
  <c r="G6" i="7"/>
  <c r="L6" i="7" s="1"/>
  <c r="L8" i="7" l="1"/>
  <c r="F8" i="6" s="1"/>
  <c r="F10" i="6" s="1"/>
</calcChain>
</file>

<file path=xl/sharedStrings.xml><?xml version="1.0" encoding="utf-8"?>
<sst xmlns="http://schemas.openxmlformats.org/spreadsheetml/2006/main" count="185" uniqueCount="174">
  <si>
    <t>Contract Line Item Number (CLIN)</t>
  </si>
  <si>
    <t>001</t>
  </si>
  <si>
    <t>002</t>
  </si>
  <si>
    <t>003</t>
  </si>
  <si>
    <t>008</t>
  </si>
  <si>
    <t>009</t>
  </si>
  <si>
    <t>010</t>
  </si>
  <si>
    <t>ESTIMATED
QUANTITIES</t>
  </si>
  <si>
    <t>MANUFACTURER'S CATALOG
OR PRICE LIST
(NAME)</t>
  </si>
  <si>
    <t>3M</t>
  </si>
  <si>
    <t>011</t>
  </si>
  <si>
    <t>012</t>
  </si>
  <si>
    <t>013</t>
  </si>
  <si>
    <t>014</t>
  </si>
  <si>
    <t>015</t>
  </si>
  <si>
    <t>016</t>
  </si>
  <si>
    <t>017</t>
  </si>
  <si>
    <t>018</t>
  </si>
  <si>
    <t>019</t>
  </si>
  <si>
    <t>020</t>
  </si>
  <si>
    <t>021</t>
  </si>
  <si>
    <t>022</t>
  </si>
  <si>
    <t>EXAMPLE</t>
  </si>
  <si>
    <t>PERCENTAGE
DISCOUNT
DOLLAR VALUE</t>
  </si>
  <si>
    <t>ESTIMATED
USAGE</t>
  </si>
  <si>
    <t>CONTRACT LINE
ITEM NO.</t>
  </si>
  <si>
    <t>FINAL BID SUMMARY</t>
  </si>
  <si>
    <t>TOTAL GROUP BID</t>
  </si>
  <si>
    <t>BID FORM COMPLETION INSTRUCTIONS TO BIDDER</t>
  </si>
  <si>
    <t>PRODUCT DESCRIPTION</t>
  </si>
  <si>
    <t>BID FORM:</t>
  </si>
  <si>
    <t>BID SUMMARY WORKSHEET:</t>
  </si>
  <si>
    <t>FORM COMPLETION INSTRUCTIONS:</t>
  </si>
  <si>
    <t>`</t>
  </si>
  <si>
    <t>ATTACHMENT A
BID FORM</t>
  </si>
  <si>
    <t xml:space="preserve">DESCRIPTION </t>
  </si>
  <si>
    <t>BID FORM MANAGEMENT INSTRUCTIONS FOR SPECIALIST</t>
  </si>
  <si>
    <r>
      <rPr>
        <b/>
        <u/>
        <sz val="11"/>
        <color rgb="FF0000FF"/>
        <rFont val="Calibri"/>
        <family val="2"/>
        <scheme val="minor"/>
      </rPr>
      <t>UPDATE THE BIDDER INSTRUCTIONS:</t>
    </r>
    <r>
      <rPr>
        <sz val="11"/>
        <color theme="1"/>
        <rFont val="Calibri"/>
        <family val="2"/>
        <scheme val="minor"/>
      </rPr>
      <t xml:space="preserve">
You must review the Bidder Instructions sheet and updated references to the "Bid Title" and the number of worksheets to reflect the procurement.</t>
    </r>
  </si>
  <si>
    <r>
      <rPr>
        <b/>
        <u/>
        <sz val="11"/>
        <color rgb="FF0000FF"/>
        <rFont val="Calibri"/>
        <family val="2"/>
        <scheme val="minor"/>
      </rPr>
      <t>REVIEW CALCULATIONS:</t>
    </r>
    <r>
      <rPr>
        <sz val="11"/>
        <color theme="1"/>
        <rFont val="Calibri"/>
        <family val="2"/>
        <scheme val="minor"/>
      </rPr>
      <t xml:space="preserve">
Be sure to review ALL formula fields to assure calculations are accurate and populating to the Total Fields correctly and the Bid Summary Form.</t>
    </r>
  </si>
  <si>
    <r>
      <rPr>
        <b/>
        <u/>
        <sz val="11"/>
        <color rgb="FFFF0000"/>
        <rFont val="Calibri"/>
        <family val="2"/>
        <scheme val="minor"/>
      </rPr>
      <t>HIDE THIS WORKSHEET BEFORE ADVERTISING:</t>
    </r>
    <r>
      <rPr>
        <sz val="11"/>
        <color theme="1"/>
        <rFont val="Calibri"/>
        <family val="2"/>
        <scheme val="minor"/>
      </rPr>
      <t xml:space="preserve">
</t>
    </r>
    <r>
      <rPr>
        <b/>
        <sz val="11"/>
        <color rgb="FF0000FF"/>
        <rFont val="Calibri"/>
        <family val="2"/>
        <scheme val="minor"/>
      </rPr>
      <t>Instructions for hiding a worksheet:</t>
    </r>
    <r>
      <rPr>
        <sz val="11"/>
        <color theme="1"/>
        <rFont val="Calibri"/>
        <family val="2"/>
        <scheme val="minor"/>
      </rPr>
      <t xml:space="preserve"> right click on the worksheet tab and select "Hide" for the drop-down menu.</t>
    </r>
  </si>
  <si>
    <r>
      <t>HOW TO LOCK A WORKSHEET:</t>
    </r>
    <r>
      <rPr>
        <sz val="11"/>
        <rFont val="Calibri"/>
        <family val="2"/>
        <scheme val="minor"/>
      </rPr>
      <t xml:space="preserve">
Right click the worksheet tab, select "Protect Sheet" from the drop-down menu.  In the "Password" field box enter the </t>
    </r>
    <r>
      <rPr>
        <b/>
        <sz val="11"/>
        <rFont val="Calibri"/>
        <family val="2"/>
        <scheme val="minor"/>
      </rPr>
      <t>LOCKING CODE</t>
    </r>
    <r>
      <rPr>
        <sz val="11"/>
        <rFont val="Calibri"/>
        <family val="2"/>
        <scheme val="minor"/>
      </rPr>
      <t xml:space="preserve">: DGS3113.  The password field </t>
    </r>
    <r>
      <rPr>
        <b/>
        <i/>
        <sz val="11"/>
        <rFont val="Calibri"/>
        <family val="2"/>
        <scheme val="minor"/>
      </rPr>
      <t>IS</t>
    </r>
    <r>
      <rPr>
        <sz val="11"/>
        <rFont val="Calibri"/>
        <family val="2"/>
        <scheme val="minor"/>
      </rPr>
      <t xml:space="preserve"> case sensitive, be sure to use capital letters.  You will be prompted to enter the Locking Code one additional time.
Once you  have completed all the steps, save the file and it is ready for publication.</t>
    </r>
  </si>
  <si>
    <r>
      <rPr>
        <b/>
        <sz val="11"/>
        <color rgb="FF0000FF"/>
        <rFont val="Calibri"/>
        <family val="2"/>
        <scheme val="minor"/>
      </rPr>
      <t>PROTECT &amp; LOCK WORKSHEETS:</t>
    </r>
    <r>
      <rPr>
        <sz val="11"/>
        <color theme="1"/>
        <rFont val="Calibri"/>
        <family val="2"/>
        <scheme val="minor"/>
      </rPr>
      <t xml:space="preserve">
All worksheets are set up with "protected fields" which, once locked will prevent the Bidder from altering any information in those fields including the formulas.  Specialists are to "Lock" each individual worksheet once updates are complete. </t>
    </r>
    <r>
      <rPr>
        <b/>
        <sz val="11"/>
        <color theme="1"/>
        <rFont val="Calibri"/>
        <family val="2"/>
        <scheme val="minor"/>
      </rPr>
      <t xml:space="preserve"> PLEASE USE THE FOLLOWING CODE FOR LOCKING:</t>
    </r>
    <r>
      <rPr>
        <sz val="11"/>
        <color theme="1"/>
        <rFont val="Calibri"/>
        <family val="2"/>
        <scheme val="minor"/>
      </rPr>
      <t xml:space="preserve"> </t>
    </r>
    <r>
      <rPr>
        <b/>
        <sz val="11"/>
        <color rgb="FF0000FF"/>
        <rFont val="Calibri"/>
        <family val="2"/>
        <scheme val="minor"/>
      </rPr>
      <t>DGS3113</t>
    </r>
  </si>
  <si>
    <t>FIXED FULLY LOADED HOURLY RATES</t>
  </si>
  <si>
    <t>LOCKSMITH SUPPLIES</t>
  </si>
  <si>
    <t>LOCKSMITH CATALOG DISCOUNTS</t>
  </si>
  <si>
    <t>GROUP A TOTAL</t>
  </si>
  <si>
    <t>BASE (+) OPTION YR-1
TOTAL</t>
  </si>
  <si>
    <r>
      <t xml:space="preserve">(CLIN)
</t>
    </r>
    <r>
      <rPr>
        <b/>
        <sz val="10"/>
        <color theme="1"/>
        <rFont val="Calibri"/>
        <family val="2"/>
        <scheme val="minor"/>
      </rPr>
      <t xml:space="preserve">Contract Line Item Number </t>
    </r>
  </si>
  <si>
    <t>MASTER LOCKSMITH</t>
  </si>
  <si>
    <t>JOURNEYMAN LOCKSMITH</t>
  </si>
  <si>
    <t>LOCKSMITH HELPER</t>
  </si>
  <si>
    <t>BASE YEAR
Rate/Hr.</t>
  </si>
  <si>
    <t>OPTION YR-1
Rate/Hr.</t>
  </si>
  <si>
    <t>Adams Rites Locks MS1850S-050</t>
  </si>
  <si>
    <t>American Lock A3200W0</t>
  </si>
  <si>
    <t>Arrow  A1179 Key Blanks</t>
  </si>
  <si>
    <t>Arrow Deadbolt Single with SFIC Core</t>
  </si>
  <si>
    <t>Arrow Drive in Bolts 2 3/4</t>
  </si>
  <si>
    <t>Best 7 Pin U/C core KSP207-J</t>
  </si>
  <si>
    <t xml:space="preserve">Best AD433-2 </t>
  </si>
  <si>
    <t>Best IC 26D KSP</t>
  </si>
  <si>
    <t>004</t>
  </si>
  <si>
    <t>005</t>
  </si>
  <si>
    <t>006</t>
  </si>
  <si>
    <t>007</t>
  </si>
  <si>
    <t>023</t>
  </si>
  <si>
    <t>024</t>
  </si>
  <si>
    <t>Best Key Blanks G</t>
  </si>
  <si>
    <t>Best Key Blanks H</t>
  </si>
  <si>
    <t>Best Key Blanks J</t>
  </si>
  <si>
    <t>BestIC annex LICCB</t>
  </si>
  <si>
    <t>Blue Punch Key CUTTER BEST A2</t>
  </si>
  <si>
    <t>Bosch Drill Bits CHA 705 3/16x6</t>
  </si>
  <si>
    <t>Bravo III Key Machine</t>
  </si>
  <si>
    <t>Schlage Control IC 35-056C</t>
  </si>
  <si>
    <t>Corbin-Russwin ED8200 exit device with pull</t>
  </si>
  <si>
    <t>Don Jo Latch Guard LP-107-630</t>
  </si>
  <si>
    <t>Master #5 Padlocks</t>
  </si>
  <si>
    <t>Schlage D53 Lever Locks</t>
  </si>
  <si>
    <t>Schlage D70PD Lever Locks</t>
  </si>
  <si>
    <t>Schlage D80 Lever Locks</t>
  </si>
  <si>
    <t>Schlage D94 Lever Locks</t>
  </si>
  <si>
    <t>Von Duprin 99 Exit Devices</t>
  </si>
  <si>
    <t>Yale 112 Deadlocks</t>
  </si>
  <si>
    <t>Schlage Lab pins top Master pins 2-7</t>
  </si>
  <si>
    <t>Schlage ND75PD Lever Locks</t>
  </si>
  <si>
    <t>Schlage Mortise Cylinder  Keyway  1 1/8</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</si>
  <si>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</si>
  <si>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</si>
  <si>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</si>
  <si>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</si>
  <si>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</si>
  <si>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</si>
  <si>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</si>
  <si>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</si>
  <si>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</si>
  <si>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</si>
  <si>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</si>
  <si>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</si>
  <si>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</si>
  <si>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</si>
  <si>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</si>
  <si>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</si>
  <si>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</si>
  <si>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</si>
  <si>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</si>
  <si>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</si>
  <si>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</si>
  <si>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</si>
  <si>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</si>
  <si>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</si>
  <si>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</si>
  <si>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</si>
  <si>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ADAMS RITE MFG CO</t>
  </si>
  <si>
    <t>AMERICAN LOCK COMPANY</t>
  </si>
  <si>
    <t>ARROW LOCK MFG</t>
  </si>
  <si>
    <t>CORBIN RUSSWIN INC</t>
  </si>
  <si>
    <t>DON JO MFG, INC</t>
  </si>
  <si>
    <t>DOR-O-MATIC</t>
  </si>
  <si>
    <t>FALCON LOCK</t>
  </si>
  <si>
    <t>FORT LOCK CORP</t>
  </si>
  <si>
    <t>HAGER HINGE CO INC</t>
  </si>
  <si>
    <t>ILCO / KABA</t>
  </si>
  <si>
    <t>ILLINOIS LOCK CO INC</t>
  </si>
  <si>
    <t>JENSEN INDUSTRIES</t>
  </si>
  <si>
    <t>KWIKSET</t>
  </si>
  <si>
    <t>MASTER LOCK CO INC</t>
  </si>
  <si>
    <t>PRO-LOK INC</t>
  </si>
  <si>
    <t>RYTAN, INC</t>
  </si>
  <si>
    <t>SCHLAGE LOCK CO</t>
  </si>
  <si>
    <t>VON DUPRIN, INC.</t>
  </si>
  <si>
    <t>YALE</t>
  </si>
  <si>
    <t>Hinge Doctor HA-SET 1-3</t>
  </si>
  <si>
    <t>CATEGORY C WORKSHEET:</t>
  </si>
  <si>
    <t>% OF CATALOG
LIST PRICE
DISCOUNT</t>
  </si>
  <si>
    <t>TOTAL BID
(ESTIMATED USAGE (1) % DISCOUNT DOLLAR VALUE)</t>
  </si>
  <si>
    <t>CATEGORY</t>
  </si>
  <si>
    <t>BASE YEAR</t>
  </si>
  <si>
    <t>OPTION YEAR-1</t>
  </si>
  <si>
    <t>TOTAL BID
BASE (+) OPTION</t>
  </si>
  <si>
    <t>TOTAL</t>
  </si>
  <si>
    <t>BASE YEAR
UNIT PRICE</t>
  </si>
  <si>
    <t>OPTION YEAR
UNIT PRICE</t>
  </si>
  <si>
    <t>BASE YEAR
EXTENDED PRICE</t>
  </si>
  <si>
    <t>OPTION YEAR
EXTENDED PRICE</t>
  </si>
  <si>
    <t>CATEGORY A &amp; B WORKSHEETS:</t>
  </si>
  <si>
    <t>All prices must include shipping and handling charges.  In the event of a price decrease, the Department is guaranteed to receive the lowest price.  The District reserves the right to reject all Bids; fraction of bids and or to reject individual Bids for failure to meet any requirement.  The Department may award by line item, part or portion of an item, a group of items, or the total amount; or to waive minor defects.  Contractors must agree to partially ship items in case of a delivery delay associated with a total order.</t>
  </si>
  <si>
    <t>CATEGORY NAME</t>
  </si>
  <si>
    <t>LOCKSMITH SUPPLIES &amp; ON-CALL REPAIR SERVICES</t>
  </si>
  <si>
    <t>OVERALL BID TOTAL</t>
  </si>
  <si>
    <t>CATEGORY A</t>
  </si>
  <si>
    <t>CATEGORY B</t>
  </si>
  <si>
    <t>CATEGORY C</t>
  </si>
  <si>
    <t>NOTE: The overall Bid Total is calculated based on the each Category Bid Price for the Base and Option Year</t>
  </si>
  <si>
    <t>Contractor Name</t>
  </si>
  <si>
    <t>Company Name</t>
  </si>
  <si>
    <t>Signature</t>
  </si>
  <si>
    <t>Date</t>
  </si>
  <si>
    <t>BASE YEAR TOTAL</t>
  </si>
  <si>
    <t>OPTION YEAR-1 TOTAL</t>
  </si>
  <si>
    <t>FLAT RATE DELIVERY FEE</t>
  </si>
  <si>
    <t>051</t>
  </si>
  <si>
    <t>ATTACHMENTS A1, A1 &amp; A3
BID FORM</t>
  </si>
  <si>
    <t>ATTACHMENT A1</t>
  </si>
  <si>
    <t>ATTACHMENT A2</t>
  </si>
  <si>
    <t>ATTACHMENT A</t>
  </si>
  <si>
    <t>ATTACHMENT A1, A2 &amp; A3 SUMMARY</t>
  </si>
  <si>
    <r>
      <t>All Bids shall be submitted</t>
    </r>
    <r>
      <rPr>
        <b/>
        <i/>
        <sz val="11"/>
        <color theme="1"/>
        <rFont val="Calibri"/>
        <family val="2"/>
        <scheme val="minor"/>
      </rPr>
      <t xml:space="preserve"> </t>
    </r>
    <r>
      <rPr>
        <b/>
        <i/>
        <u/>
        <sz val="11"/>
        <color theme="1"/>
        <rFont val="Calibri"/>
        <family val="2"/>
        <scheme val="minor"/>
      </rPr>
      <t>only</t>
    </r>
    <r>
      <rPr>
        <b/>
        <i/>
        <sz val="11"/>
        <color theme="1"/>
        <rFont val="Calibri"/>
        <family val="2"/>
        <scheme val="minor"/>
      </rPr>
      <t xml:space="preserve"> </t>
    </r>
    <r>
      <rPr>
        <sz val="11"/>
        <color theme="1"/>
        <rFont val="Calibri"/>
        <family val="2"/>
        <scheme val="minor"/>
      </rPr>
      <t xml:space="preserve">on the Bid Form Attachment A1, A2 &amp; A3 provided by the Department.  All Bid Forms must be received by the Department as indicated in </t>
    </r>
    <r>
      <rPr>
        <b/>
        <i/>
        <sz val="11"/>
        <color theme="1"/>
        <rFont val="Calibri"/>
        <family val="2"/>
        <scheme val="minor"/>
      </rPr>
      <t>Section F.3</t>
    </r>
    <r>
      <rPr>
        <sz val="11"/>
        <color theme="1"/>
        <rFont val="Calibri"/>
        <family val="2"/>
        <scheme val="minor"/>
      </rPr>
      <t xml:space="preserve"> of the IFB, no later than the date and time scheduled.</t>
    </r>
  </si>
  <si>
    <r>
      <t xml:space="preserve">This workbook contains </t>
    </r>
    <r>
      <rPr>
        <b/>
        <i/>
        <sz val="11"/>
        <color rgb="FF0000FF"/>
        <rFont val="Calibri"/>
        <family val="2"/>
        <scheme val="minor"/>
      </rPr>
      <t>Five (5)</t>
    </r>
    <r>
      <rPr>
        <sz val="11"/>
        <color theme="1"/>
        <rFont val="Calibri"/>
        <family val="2"/>
        <scheme val="minor"/>
      </rPr>
      <t xml:space="preserve"> worksheets including these "Instructions".  Explanations and completion instructions for each "Bid Form Worksheet" is provided below.</t>
    </r>
  </si>
  <si>
    <r>
      <t xml:space="preserve">The Department is seeking a percentage discount from the specified catalog list price for </t>
    </r>
    <r>
      <rPr>
        <b/>
        <i/>
        <sz val="11"/>
        <color rgb="FF0000FF"/>
        <rFont val="Calibri"/>
        <family val="2"/>
        <scheme val="minor"/>
      </rPr>
      <t>Locksmith Supplies</t>
    </r>
    <r>
      <rPr>
        <sz val="11"/>
        <color theme="1"/>
        <rFont val="Calibri"/>
        <family val="2"/>
        <scheme val="minor"/>
      </rPr>
      <t xml:space="preserve">.  Bidders shall enter the discount offered for the each catalog in the pricing table worksheet, Category C Attachment A3.  This discount percentage value shall be applied to all items and parts purchased from the catalogs under this contract. </t>
    </r>
  </si>
  <si>
    <r>
      <t xml:space="preserve">To complete the worksheet for Category C | Attachment A3 </t>
    </r>
    <r>
      <rPr>
        <i/>
        <sz val="11"/>
        <color rgb="FF0000FF"/>
        <rFont val="Calibri"/>
        <family val="2"/>
        <scheme val="minor"/>
      </rPr>
      <t xml:space="preserve">"Locksmith Catalog Discounts" </t>
    </r>
    <r>
      <rPr>
        <sz val="11"/>
        <color theme="1"/>
        <rFont val="Calibri"/>
        <family val="2"/>
        <scheme val="minor"/>
      </rPr>
      <t xml:space="preserve">the Bidder shall enter the percentage of discount value in the pale yellow shaded fields.  The "Locksmith Catalog Discounts" worksheet is preformatted with automatic calculations (i.e. Discount Percent Dollar Value and Total Offered Discount).  The </t>
    </r>
    <r>
      <rPr>
        <b/>
        <i/>
        <sz val="11"/>
        <color theme="1"/>
        <rFont val="Calibri"/>
        <family val="2"/>
        <scheme val="minor"/>
      </rPr>
      <t>Total Category C Bid Dollars</t>
    </r>
    <r>
      <rPr>
        <sz val="11"/>
        <color theme="1"/>
        <rFont val="Calibri"/>
        <family val="2"/>
        <scheme val="minor"/>
      </rPr>
      <t xml:space="preserve"> are calculated as follows:
</t>
    </r>
    <r>
      <rPr>
        <sz val="11"/>
        <color theme="1"/>
        <rFont val="Calibri"/>
        <family val="2"/>
        <scheme val="minor"/>
      </rPr>
      <t>The "Estimated Usage" value is multiplied by the "Percent of Discount" offered, to obtain the "Dollar Value" of the Percent Discount.  The "Percent of Discount Dollar Value" is  then subtracted from the "Estimated Usage" value to calculate the "Total Bid Value".</t>
    </r>
  </si>
  <si>
    <r>
      <t xml:space="preserve">The Bid Summary Worksheet is a locked, pre-formatted document, which automatically populates the total (Base Year (+) Option(s)) for each Category.  The Bidder shall sign and date this form in the space provided and attach the subsequent forms for </t>
    </r>
    <r>
      <rPr>
        <b/>
        <i/>
        <sz val="11"/>
        <color rgb="FF0000FF"/>
        <rFont val="Calibri"/>
        <family val="2"/>
        <scheme val="minor"/>
      </rPr>
      <t>Categories</t>
    </r>
    <r>
      <rPr>
        <b/>
        <i/>
        <sz val="11"/>
        <color rgb="FF0000FF"/>
        <rFont val="Calibri"/>
        <family val="2"/>
        <scheme val="minor"/>
      </rPr>
      <t xml:space="preserve"> A-C as </t>
    </r>
    <r>
      <rPr>
        <i/>
        <sz val="11"/>
        <rFont val="Calibri"/>
        <family val="2"/>
        <scheme val="minor"/>
      </rPr>
      <t xml:space="preserve">indicated in </t>
    </r>
    <r>
      <rPr>
        <b/>
        <i/>
        <sz val="11"/>
        <color rgb="FF0000FF"/>
        <rFont val="Calibri"/>
        <family val="2"/>
        <scheme val="minor"/>
      </rPr>
      <t>Section F.5</t>
    </r>
    <r>
      <rPr>
        <i/>
        <sz val="11"/>
        <rFont val="Calibri"/>
        <family val="2"/>
        <scheme val="minor"/>
      </rPr>
      <t xml:space="preserve"> of the IFB</t>
    </r>
    <r>
      <rPr>
        <sz val="11"/>
        <color theme="1"/>
        <rFont val="Calibri"/>
        <family val="2"/>
        <scheme val="minor"/>
      </rPr>
      <t>.</t>
    </r>
  </si>
  <si>
    <t>ATTACHMENT A3 FORM COMPLETION INSTRUCTIONS:</t>
  </si>
  <si>
    <r>
      <t xml:space="preserve">The Bidder shall complete this MS Excel form in its original electronic format.  The Bidder shall </t>
    </r>
    <r>
      <rPr>
        <b/>
        <i/>
        <u/>
        <sz val="11"/>
        <color theme="1"/>
        <rFont val="Calibri"/>
        <family val="2"/>
        <scheme val="minor"/>
      </rPr>
      <t>NOT</t>
    </r>
    <r>
      <rPr>
        <sz val="11"/>
        <color theme="1"/>
        <rFont val="Calibri"/>
        <family val="2"/>
        <scheme val="minor"/>
      </rPr>
      <t xml:space="preserve"> alter any  worksheet!  All forms are preformatted with formulas to calculate all extended pricing based on the entered unit values.  Bidders are to enter the applicable values in the pale yellow highlighted areas of each worksheet.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</si>
</sst>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_);[Red]\(0\)"/>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rgb="FF0000FF"/>
      <name val="Calibri"/>
      <family val="2"/>
      <scheme val="minor"/>
    </font>
    <font>
      <sz val="12"/>
      <name val="Calibri"/>
      <family val="2"/>
      <scheme val="minor"/>
    </font>
    <font>
      <b/>
      <sz val="12"/>
      <color rgb="FF0000FF"/>
      <name val="Calibri"/>
      <family val="2"/>
      <scheme val="minor"/>
    </font>
    <font>
      <b/>
      <sz val="11"/>
      <color rgb="FF0000FF"/>
      <name val="Calibri"/>
      <family val="2"/>
      <scheme val="minor"/>
    </font>
    <font>
      <b/>
      <sz val="16"/>
      <color theme="1"/>
      <name val="Calibri"/>
      <family val="2"/>
      <scheme val="minor"/>
    </font>
    <font>
      <b/>
      <sz val="12"/>
      <name val="Calibri"/>
      <family val="2"/>
      <scheme val="minor"/>
    </font>
    <font>
      <sz val="11"/>
      <color rgb="FF0000FF"/>
      <name val="Calibri"/>
      <family val="2"/>
      <scheme val="minor"/>
    </font>
    <font>
      <sz val="14"/>
      <color theme="1"/>
      <name val="Calibri"/>
      <family val="2"/>
      <scheme val="minor"/>
    </font>
    <font>
      <sz val="18"/>
      <color theme="1"/>
      <name val="Calibri"/>
      <family val="2"/>
      <scheme val="minor"/>
    </font>
    <font>
      <b/>
      <sz val="14"/>
      <name val="Calibri"/>
      <family val="2"/>
      <scheme val="minor"/>
    </font>
    <font>
      <b/>
      <u/>
      <sz val="11"/>
      <color theme="1"/>
      <name val="Calibri"/>
      <family val="2"/>
      <scheme val="minor"/>
    </font>
    <font>
      <b/>
      <sz val="18"/>
      <name val="Calibri"/>
      <family val="2"/>
      <scheme val="minor"/>
    </font>
    <font>
      <b/>
      <sz val="16"/>
      <name val="Calibri"/>
      <family val="2"/>
      <scheme val="minor"/>
    </font>
    <font>
      <b/>
      <sz val="16"/>
      <color rgb="FF0000FF"/>
      <name val="Calibri"/>
      <family val="2"/>
      <scheme val="minor"/>
    </font>
    <font>
      <b/>
      <i/>
      <sz val="11"/>
      <color theme="1"/>
      <name val="Calibri"/>
      <family val="2"/>
      <scheme val="minor"/>
    </font>
    <font>
      <b/>
      <i/>
      <sz val="11"/>
      <color rgb="FF0000FF"/>
      <name val="Calibri"/>
      <family val="2"/>
      <scheme val="minor"/>
    </font>
    <font>
      <sz val="11"/>
      <name val="Calibri"/>
      <family val="2"/>
      <scheme val="minor"/>
    </font>
    <font>
      <b/>
      <u/>
      <sz val="11"/>
      <color rgb="FF0000FF"/>
      <name val="Calibri"/>
      <family val="2"/>
      <scheme val="minor"/>
    </font>
    <font>
      <b/>
      <sz val="11"/>
      <name val="Calibri"/>
      <family val="2"/>
      <scheme val="minor"/>
    </font>
    <font>
      <b/>
      <i/>
      <sz val="11"/>
      <name val="Calibri"/>
      <family val="2"/>
      <scheme val="minor"/>
    </font>
    <font>
      <b/>
      <u/>
      <sz val="11"/>
      <color rgb="FFFF0000"/>
      <name val="Calibri"/>
      <family val="2"/>
      <scheme val="minor"/>
    </font>
    <font>
      <b/>
      <sz val="12"/>
      <color rgb="FF000000"/>
      <name val="Calibri"/>
      <family val="2"/>
    </font>
    <font>
      <b/>
      <sz val="14"/>
      <color rgb="FF00B05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i/>
      <u/>
      <sz val="11"/>
      <color theme="1"/>
      <name val="Calibri"/>
      <family val="2"/>
      <scheme val="minor"/>
    </font>
    <font>
      <i/>
      <sz val="11"/>
      <name val="Calibri"/>
      <family val="2"/>
      <scheme val="minor"/>
    </font>
    <font>
      <b/>
      <sz val="12"/>
      <color rgb="FF00B050"/>
      <name val="Calibri"/>
      <family val="2"/>
      <scheme val="minor"/>
    </font>
    <font>
      <b/>
      <i/>
      <sz val="18"/>
      <color rgb="FF0000FF"/>
      <name val="Calibri"/>
      <family val="2"/>
      <scheme val="minor"/>
    </font>
    <font>
      <b/>
      <sz val="18"/>
      <color theme="0"/>
      <name val="Calibri"/>
      <family val="2"/>
      <scheme val="minor"/>
    </font>
    <font>
      <sz val="11"/>
      <color rgb="FF00B050"/>
      <name val="Calibri"/>
      <family val="2"/>
      <scheme val="minor"/>
    </font>
    <font>
      <b/>
      <sz val="14"/>
      <color rgb="FF0000FF"/>
      <name val="Calibri"/>
      <family val="2"/>
      <scheme val="minor"/>
    </font>
    <font>
      <b/>
      <sz val="18"/>
      <color rgb="FF0000FF"/>
      <name val="Calibri"/>
      <family val="2"/>
      <scheme val="minor"/>
    </font>
    <font>
      <b/>
      <i/>
      <sz val="14"/>
      <name val="Calibri"/>
      <family val="2"/>
      <scheme val="minor"/>
    </font>
    <font>
      <b/>
      <sz val="14"/>
      <color rgb="FFFF0000"/>
      <name val="Calibri"/>
      <family val="2"/>
      <scheme val="minor"/>
    </font>
    <font>
      <i/>
      <sz val="11"/>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00B050"/>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5" fillId="0" borderId="0" xfId="0" applyFont="1"/>
    <xf numFmtId="0" fontId="0" fillId="0" borderId="0" xfId="0" applyAlignment="1">
      <alignment wrapText="1"/>
    </xf>
    <xf numFmtId="0" fontId="0" fillId="2" borderId="0" xfId="0" applyFill="1"/>
    <xf numFmtId="0" fontId="5" fillId="2" borderId="0" xfId="0" applyFont="1" applyFill="1"/>
    <xf numFmtId="44" fontId="5" fillId="2" borderId="0" xfId="1" applyFont="1" applyFill="1"/>
    <xf numFmtId="0" fontId="16" fillId="2" borderId="0" xfId="0" applyFont="1" applyFill="1"/>
    <xf numFmtId="0" fontId="0" fillId="2" borderId="0" xfId="0" applyFill="1" applyAlignment="1">
      <alignment wrapText="1"/>
    </xf>
    <xf numFmtId="0" fontId="14" fillId="0" borderId="0" xfId="0" applyFont="1" applyProtection="1"/>
    <xf numFmtId="0" fontId="17" fillId="0" borderId="0" xfId="0" applyFont="1" applyAlignment="1" applyProtection="1">
      <alignment wrapText="1"/>
    </xf>
    <xf numFmtId="0" fontId="4" fillId="2" borderId="1" xfId="0" applyFont="1" applyFill="1" applyBorder="1" applyAlignment="1" applyProtection="1">
      <alignment horizontal="center" wrapText="1"/>
    </xf>
    <xf numFmtId="0" fontId="13" fillId="0" borderId="0" xfId="0" applyFont="1" applyProtection="1"/>
    <xf numFmtId="0" fontId="13" fillId="0" borderId="0" xfId="0" applyFont="1" applyAlignment="1" applyProtection="1">
      <alignment wrapText="1"/>
    </xf>
    <xf numFmtId="0" fontId="4" fillId="0" borderId="0" xfId="0" applyFont="1" applyAlignment="1" applyProtection="1">
      <alignment horizontal="right"/>
    </xf>
    <xf numFmtId="44" fontId="5" fillId="3" borderId="1" xfId="1" applyFont="1" applyFill="1" applyBorder="1" applyAlignment="1" applyProtection="1">
      <alignment horizontal="center" wrapText="1"/>
      <protection locked="0"/>
    </xf>
    <xf numFmtId="44" fontId="5" fillId="0" borderId="1" xfId="1" applyFont="1" applyBorder="1" applyAlignment="1" applyProtection="1">
      <alignment horizontal="center" wrapText="1"/>
    </xf>
    <xf numFmtId="0" fontId="17" fillId="2" borderId="0" xfId="0" applyFont="1" applyFill="1" applyAlignment="1">
      <alignment wrapText="1"/>
    </xf>
    <xf numFmtId="0" fontId="17" fillId="0" borderId="0" xfId="0" applyFont="1" applyAlignment="1" applyProtection="1">
      <alignment horizontal="center" wrapText="1"/>
    </xf>
    <xf numFmtId="0" fontId="0" fillId="2" borderId="0" xfId="0" applyFill="1" applyAlignment="1">
      <alignment horizontal="left" wrapText="1"/>
    </xf>
    <xf numFmtId="44" fontId="5" fillId="0" borderId="0" xfId="1" applyFont="1" applyProtection="1"/>
    <xf numFmtId="0" fontId="5" fillId="0" borderId="0" xfId="0" applyFont="1" applyProtection="1"/>
    <xf numFmtId="0" fontId="2" fillId="2" borderId="1" xfId="0" applyFont="1" applyFill="1" applyBorder="1" applyAlignment="1" applyProtection="1">
      <alignment horizontal="center" wrapText="1"/>
    </xf>
    <xf numFmtId="44" fontId="2" fillId="2" borderId="1" xfId="1" applyFont="1" applyFill="1" applyBorder="1" applyAlignment="1" applyProtection="1">
      <alignment horizontal="center" wrapText="1"/>
    </xf>
    <xf numFmtId="0" fontId="0" fillId="0" borderId="0" xfId="0" applyFont="1" applyAlignment="1" applyProtection="1"/>
    <xf numFmtId="0" fontId="3" fillId="0" borderId="1" xfId="0" quotePrefix="1" applyFont="1" applyBorder="1" applyAlignment="1" applyProtection="1">
      <alignment horizontal="center" wrapText="1"/>
    </xf>
    <xf numFmtId="0" fontId="27" fillId="0" borderId="1" xfId="0" applyFont="1" applyBorder="1" applyAlignment="1" applyProtection="1">
      <alignment wrapText="1"/>
    </xf>
    <xf numFmtId="44" fontId="5" fillId="0" borderId="1" xfId="0" applyNumberFormat="1" applyFont="1" applyBorder="1" applyAlignment="1" applyProtection="1"/>
    <xf numFmtId="0" fontId="5" fillId="0" borderId="0" xfId="0" applyFont="1" applyAlignment="1" applyProtection="1"/>
    <xf numFmtId="44" fontId="28" fillId="2" borderId="1" xfId="0" applyNumberFormat="1" applyFont="1" applyFill="1" applyBorder="1" applyProtection="1"/>
    <xf numFmtId="0" fontId="7" fillId="0" borderId="0" xfId="0" applyFont="1" applyProtection="1"/>
    <xf numFmtId="0" fontId="3" fillId="0" borderId="0" xfId="0" applyFont="1" applyAlignment="1" applyProtection="1">
      <alignment wrapText="1"/>
    </xf>
    <xf numFmtId="0" fontId="5" fillId="0" borderId="0" xfId="0" applyFont="1" applyAlignment="1" applyProtection="1">
      <alignment horizontal="left" wrapText="1"/>
    </xf>
    <xf numFmtId="0" fontId="31" fillId="5" borderId="1" xfId="0" applyFont="1" applyFill="1" applyBorder="1" applyAlignment="1" applyProtection="1">
      <alignment horizontal="center" vertical="center" wrapText="1"/>
    </xf>
    <xf numFmtId="0" fontId="31" fillId="5" borderId="1" xfId="0" applyFont="1" applyFill="1" applyBorder="1" applyAlignment="1" applyProtection="1">
      <alignment horizontal="left" wrapText="1"/>
    </xf>
    <xf numFmtId="164" fontId="31" fillId="5" borderId="1" xfId="1" applyNumberFormat="1" applyFont="1" applyFill="1" applyBorder="1" applyAlignment="1" applyProtection="1">
      <alignment horizontal="center" vertical="center" wrapText="1"/>
    </xf>
    <xf numFmtId="44" fontId="31" fillId="5" borderId="1" xfId="1" applyFont="1" applyFill="1" applyBorder="1" applyAlignment="1" applyProtection="1">
      <alignment horizontal="center" vertical="center" wrapText="1"/>
    </xf>
    <xf numFmtId="0" fontId="2" fillId="2" borderId="1" xfId="0" applyFont="1" applyFill="1" applyBorder="1" applyAlignment="1" applyProtection="1">
      <alignment wrapText="1"/>
    </xf>
    <xf numFmtId="9" fontId="2" fillId="2" borderId="1" xfId="2" applyFont="1" applyFill="1" applyBorder="1" applyAlignment="1" applyProtection="1">
      <alignment horizontal="center" wrapText="1"/>
    </xf>
    <xf numFmtId="0" fontId="0" fillId="0" borderId="0" xfId="0" applyProtection="1"/>
    <xf numFmtId="0" fontId="30" fillId="5" borderId="1" xfId="0" applyFont="1" applyFill="1" applyBorder="1" applyAlignment="1" applyProtection="1">
      <alignment wrapText="1"/>
    </xf>
    <xf numFmtId="44" fontId="30" fillId="5" borderId="1" xfId="1" applyFont="1" applyFill="1" applyBorder="1" applyProtection="1"/>
    <xf numFmtId="9" fontId="30" fillId="5" borderId="1" xfId="2" applyFont="1" applyFill="1" applyBorder="1" applyAlignment="1" applyProtection="1">
      <alignment horizontal="center"/>
    </xf>
    <xf numFmtId="0" fontId="12" fillId="0" borderId="0" xfId="0" applyFont="1" applyProtection="1"/>
    <xf numFmtId="0" fontId="2" fillId="0" borderId="1" xfId="0" quotePrefix="1" applyFont="1" applyBorder="1" applyAlignment="1" applyProtection="1">
      <alignment horizontal="center" vertical="center"/>
    </xf>
    <xf numFmtId="0" fontId="0" fillId="0" borderId="1" xfId="0" applyBorder="1" applyAlignment="1" applyProtection="1">
      <alignment vertical="center" wrapText="1"/>
    </xf>
    <xf numFmtId="44" fontId="0" fillId="0" borderId="1" xfId="1" applyFont="1" applyBorder="1" applyAlignment="1" applyProtection="1">
      <alignment vertical="center"/>
    </xf>
    <xf numFmtId="0" fontId="0" fillId="0" borderId="0" xfId="0" applyAlignment="1" applyProtection="1">
      <alignment vertical="center"/>
    </xf>
    <xf numFmtId="0" fontId="2" fillId="0" borderId="0" xfId="0" applyFont="1" applyAlignment="1" applyProtection="1">
      <alignment horizontal="center"/>
    </xf>
    <xf numFmtId="0" fontId="0" fillId="0" borderId="0" xfId="0" applyAlignment="1" applyProtection="1">
      <alignment wrapText="1"/>
    </xf>
    <xf numFmtId="44" fontId="0" fillId="0" borderId="0" xfId="1" applyFont="1" applyProtection="1"/>
    <xf numFmtId="9" fontId="0" fillId="0" borderId="0" xfId="2" applyFont="1" applyAlignment="1" applyProtection="1">
      <alignment horizontal="center"/>
    </xf>
    <xf numFmtId="44" fontId="4" fillId="0" borderId="0" xfId="1" applyFont="1" applyAlignment="1" applyProtection="1">
      <alignment horizontal="right"/>
    </xf>
    <xf numFmtId="9" fontId="0" fillId="3" borderId="1" xfId="2" applyFont="1" applyFill="1" applyBorder="1" applyAlignment="1" applyProtection="1">
      <alignment horizontal="center" vertical="center"/>
      <protection locked="0"/>
    </xf>
    <xf numFmtId="44" fontId="7" fillId="2" borderId="1" xfId="1" applyFont="1" applyFill="1" applyBorder="1" applyAlignment="1" applyProtection="1">
      <alignment horizontal="center" vertical="center" wrapText="1"/>
    </xf>
    <xf numFmtId="0" fontId="17" fillId="0" borderId="0" xfId="0" applyFont="1" applyFill="1" applyBorder="1" applyAlignment="1" applyProtection="1">
      <alignment horizontal="center" wrapText="1"/>
    </xf>
    <xf numFmtId="44" fontId="0" fillId="0" borderId="0" xfId="1" applyFont="1" applyFill="1" applyBorder="1" applyProtection="1"/>
    <xf numFmtId="0" fontId="8" fillId="0" borderId="0" xfId="0" applyFont="1" applyFill="1" applyBorder="1" applyAlignment="1" applyProtection="1">
      <alignment horizontal="center"/>
    </xf>
    <xf numFmtId="44" fontId="2" fillId="0" borderId="0" xfId="1" applyFont="1" applyFill="1" applyBorder="1" applyAlignment="1" applyProtection="1">
      <alignment horizontal="center" wrapText="1"/>
    </xf>
    <xf numFmtId="44" fontId="30" fillId="0" borderId="0" xfId="1" applyFont="1" applyFill="1" applyBorder="1" applyProtection="1"/>
    <xf numFmtId="44" fontId="0" fillId="0" borderId="0" xfId="1" applyFont="1" applyFill="1" applyBorder="1" applyAlignment="1" applyProtection="1">
      <alignment vertical="center"/>
    </xf>
    <xf numFmtId="44" fontId="4" fillId="0" borderId="0" xfId="1" applyFont="1" applyFill="1" applyBorder="1" applyAlignment="1" applyProtection="1">
      <alignment horizontal="right"/>
    </xf>
    <xf numFmtId="0" fontId="2" fillId="0" borderId="0" xfId="0" quotePrefix="1" applyFont="1" applyFill="1" applyBorder="1" applyAlignment="1" applyProtection="1"/>
    <xf numFmtId="44" fontId="2" fillId="2" borderId="1" xfId="1" applyFont="1" applyFill="1" applyBorder="1" applyAlignment="1" applyProtection="1"/>
    <xf numFmtId="44" fontId="2" fillId="0" borderId="0" xfId="1" applyFont="1" applyFill="1" applyBorder="1" applyAlignment="1" applyProtection="1"/>
    <xf numFmtId="44" fontId="2" fillId="2" borderId="1" xfId="0" applyNumberFormat="1" applyFont="1" applyFill="1" applyBorder="1" applyAlignment="1" applyProtection="1"/>
    <xf numFmtId="0" fontId="0" fillId="0" borderId="0" xfId="0" applyAlignment="1" applyProtection="1"/>
    <xf numFmtId="164" fontId="31" fillId="0" borderId="0" xfId="1" applyNumberFormat="1" applyFont="1" applyFill="1" applyBorder="1" applyAlignment="1" applyProtection="1">
      <alignment horizontal="center" vertical="center" wrapText="1"/>
    </xf>
    <xf numFmtId="44" fontId="31" fillId="0" borderId="0" xfId="1" applyFont="1" applyFill="1" applyBorder="1" applyAlignment="1" applyProtection="1">
      <alignment horizontal="center" vertical="center" wrapText="1"/>
    </xf>
    <xf numFmtId="44" fontId="5" fillId="0" borderId="0" xfId="1" applyFont="1" applyFill="1" applyBorder="1" applyAlignment="1" applyProtection="1">
      <alignment horizontal="center" wrapText="1"/>
    </xf>
    <xf numFmtId="44" fontId="7" fillId="0" borderId="0" xfId="1"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27" fillId="0" borderId="0" xfId="0" applyFont="1" applyFill="1" applyBorder="1" applyAlignment="1" applyProtection="1">
      <alignment wrapText="1"/>
    </xf>
    <xf numFmtId="0" fontId="11"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left" wrapText="1"/>
    </xf>
    <xf numFmtId="0" fontId="8" fillId="0" borderId="0" xfId="0" applyFont="1" applyFill="1" applyBorder="1" applyAlignment="1" applyProtection="1">
      <alignment horizontal="left"/>
    </xf>
    <xf numFmtId="44" fontId="11" fillId="0" borderId="0" xfId="0" applyNumberFormat="1" applyFont="1" applyFill="1" applyBorder="1" applyAlignment="1" applyProtection="1">
      <alignment vertical="center" wrapText="1"/>
    </xf>
    <xf numFmtId="44" fontId="5" fillId="0" borderId="0" xfId="1" applyFont="1" applyFill="1" applyBorder="1" applyProtection="1"/>
    <xf numFmtId="44" fontId="11" fillId="2" borderId="1" xfId="0" applyNumberFormat="1" applyFont="1" applyFill="1" applyBorder="1" applyAlignment="1" applyProtection="1">
      <alignment vertical="center" wrapText="1"/>
    </xf>
    <xf numFmtId="0" fontId="13" fillId="0" borderId="0" xfId="0" applyFont="1" applyBorder="1" applyProtection="1"/>
    <xf numFmtId="0" fontId="13" fillId="0" borderId="0" xfId="0" applyFont="1" applyBorder="1" applyAlignment="1" applyProtection="1">
      <alignment wrapText="1"/>
    </xf>
    <xf numFmtId="0" fontId="4" fillId="0" borderId="0" xfId="0" applyFont="1" applyBorder="1" applyProtection="1"/>
    <xf numFmtId="0" fontId="4" fillId="0" borderId="0" xfId="0" applyFont="1" applyAlignment="1" applyProtection="1">
      <alignment wrapText="1"/>
    </xf>
    <xf numFmtId="0" fontId="4" fillId="0" borderId="0" xfId="0" applyFont="1" applyProtection="1"/>
    <xf numFmtId="44" fontId="3" fillId="0" borderId="1" xfId="1" applyFont="1" applyBorder="1" applyAlignment="1" applyProtection="1">
      <alignment horizontal="center" vertical="center" wrapText="1"/>
    </xf>
    <xf numFmtId="44" fontId="2" fillId="0" borderId="0" xfId="0" applyNumberFormat="1" applyFont="1" applyFill="1" applyBorder="1" applyAlignment="1" applyProtection="1"/>
    <xf numFmtId="0" fontId="0" fillId="0" borderId="0" xfId="0" applyFill="1" applyBorder="1" applyProtection="1"/>
    <xf numFmtId="0" fontId="34" fillId="2" borderId="1" xfId="0" applyFont="1" applyFill="1" applyBorder="1" applyAlignment="1" applyProtection="1">
      <alignment horizontal="center"/>
    </xf>
    <xf numFmtId="44" fontId="37" fillId="0" borderId="1" xfId="0" applyNumberFormat="1" applyFont="1" applyBorder="1" applyAlignment="1" applyProtection="1">
      <alignment vertical="center"/>
    </xf>
    <xf numFmtId="44" fontId="17" fillId="0" borderId="0" xfId="1" applyFont="1" applyAlignment="1" applyProtection="1">
      <alignment horizontal="center" wrapText="1"/>
    </xf>
    <xf numFmtId="0" fontId="5" fillId="0" borderId="0" xfId="0" applyFont="1" applyFill="1" applyBorder="1" applyProtection="1"/>
    <xf numFmtId="0" fontId="34" fillId="2" borderId="1" xfId="0" applyFont="1" applyFill="1" applyBorder="1" applyAlignment="1" applyProtection="1">
      <alignment horizontal="center" wrapText="1"/>
    </xf>
    <xf numFmtId="164" fontId="2" fillId="2" borderId="1" xfId="1" applyNumberFormat="1" applyFont="1" applyFill="1" applyBorder="1" applyAlignment="1" applyProtection="1">
      <alignment horizontal="center" wrapText="1"/>
    </xf>
    <xf numFmtId="164" fontId="2" fillId="0" borderId="0" xfId="1" applyNumberFormat="1" applyFont="1" applyFill="1" applyBorder="1" applyAlignment="1" applyProtection="1">
      <alignment horizontal="center" wrapText="1"/>
    </xf>
    <xf numFmtId="0" fontId="7" fillId="0" borderId="1" xfId="0" applyFont="1" applyBorder="1" applyAlignment="1" applyProtection="1">
      <alignment horizontal="left" wrapText="1"/>
    </xf>
    <xf numFmtId="164" fontId="5" fillId="0" borderId="1" xfId="1" applyNumberFormat="1" applyFont="1" applyBorder="1" applyAlignment="1" applyProtection="1">
      <alignment horizontal="center" wrapText="1"/>
    </xf>
    <xf numFmtId="164" fontId="5" fillId="0" borderId="0" xfId="1" applyNumberFormat="1" applyFont="1" applyFill="1" applyBorder="1" applyAlignment="1" applyProtection="1">
      <alignment horizontal="center" wrapText="1"/>
    </xf>
    <xf numFmtId="44" fontId="34" fillId="0" borderId="1" xfId="0" applyNumberFormat="1" applyFont="1" applyFill="1" applyBorder="1" applyAlignment="1" applyProtection="1"/>
    <xf numFmtId="0" fontId="6" fillId="0" borderId="0" xfId="0" applyFont="1" applyAlignment="1" applyProtection="1"/>
    <xf numFmtId="0" fontId="5" fillId="0" borderId="1" xfId="0" applyFont="1" applyBorder="1" applyAlignment="1" applyProtection="1">
      <alignment wrapText="1"/>
    </xf>
    <xf numFmtId="44" fontId="7" fillId="2" borderId="1" xfId="1" applyFont="1" applyFill="1" applyBorder="1" applyProtection="1"/>
    <xf numFmtId="44" fontId="7" fillId="2" borderId="1" xfId="0" applyNumberFormat="1" applyFont="1" applyFill="1" applyBorder="1" applyProtection="1"/>
    <xf numFmtId="44" fontId="7" fillId="0" borderId="0" xfId="0" applyNumberFormat="1" applyFont="1" applyFill="1" applyBorder="1" applyProtection="1"/>
    <xf numFmtId="164" fontId="5" fillId="0" borderId="0" xfId="1" applyNumberFormat="1" applyFont="1" applyProtection="1"/>
    <xf numFmtId="164" fontId="5" fillId="0" borderId="0" xfId="1" applyNumberFormat="1" applyFont="1" applyFill="1" applyBorder="1" applyProtection="1"/>
    <xf numFmtId="0" fontId="5" fillId="0" borderId="0" xfId="0" applyFont="1" applyAlignment="1" applyProtection="1">
      <alignment wrapText="1"/>
    </xf>
    <xf numFmtId="0" fontId="5" fillId="0" borderId="0" xfId="0" applyFont="1" applyFill="1" applyBorder="1" applyAlignment="1" applyProtection="1">
      <alignment wrapText="1"/>
    </xf>
    <xf numFmtId="0" fontId="0" fillId="2" borderId="0" xfId="0" applyFill="1" applyAlignment="1">
      <alignment horizontal="left" wrapText="1"/>
    </xf>
    <xf numFmtId="0" fontId="23"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center"/>
    </xf>
    <xf numFmtId="0" fontId="10" fillId="2" borderId="0" xfId="0" applyFont="1" applyFill="1" applyAlignment="1">
      <alignment horizontal="center" wrapText="1"/>
    </xf>
    <xf numFmtId="0" fontId="19" fillId="2" borderId="0" xfId="0" applyFont="1" applyFill="1" applyAlignment="1">
      <alignment horizontal="center" wrapText="1"/>
    </xf>
    <xf numFmtId="0" fontId="18" fillId="2" borderId="0" xfId="0" applyFont="1" applyFill="1" applyAlignment="1">
      <alignment horizontal="center" wrapText="1"/>
    </xf>
    <xf numFmtId="0" fontId="0" fillId="2" borderId="0" xfId="0" applyFill="1" applyAlignment="1">
      <alignment horizontal="left" vertical="center" wrapText="1"/>
    </xf>
    <xf numFmtId="0" fontId="36" fillId="5" borderId="0" xfId="0" applyFont="1" applyFill="1" applyAlignment="1" applyProtection="1">
      <alignment horizontal="center"/>
    </xf>
    <xf numFmtId="44" fontId="4" fillId="2" borderId="1" xfId="1" applyFont="1" applyFill="1" applyBorder="1" applyAlignment="1" applyProtection="1">
      <alignment horizontal="right" vertical="center" wrapText="1"/>
    </xf>
    <xf numFmtId="0" fontId="4" fillId="0" borderId="0" xfId="0" applyFont="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44" fontId="3" fillId="0" borderId="3" xfId="1" applyFont="1" applyBorder="1" applyAlignment="1" applyProtection="1">
      <alignment horizontal="center" vertical="center" wrapText="1"/>
    </xf>
    <xf numFmtId="44" fontId="3" fillId="0" borderId="4" xfId="1" applyFont="1" applyBorder="1" applyAlignment="1" applyProtection="1">
      <alignment horizontal="center" vertical="center" wrapText="1"/>
    </xf>
    <xf numFmtId="44" fontId="5" fillId="0" borderId="3" xfId="1" applyFont="1" applyBorder="1" applyAlignment="1" applyProtection="1">
      <alignment horizontal="center" vertical="center" wrapText="1"/>
    </xf>
    <xf numFmtId="44" fontId="5" fillId="0" borderId="4" xfId="1" applyFont="1" applyBorder="1" applyAlignment="1" applyProtection="1">
      <alignment horizontal="center" vertical="center" wrapText="1"/>
    </xf>
    <xf numFmtId="44" fontId="15" fillId="4" borderId="3" xfId="1" applyFont="1" applyFill="1" applyBorder="1" applyAlignment="1" applyProtection="1">
      <alignment horizontal="center" vertical="center" wrapText="1"/>
    </xf>
    <xf numFmtId="44" fontId="15" fillId="4" borderId="4" xfId="1" applyFont="1" applyFill="1" applyBorder="1" applyAlignment="1" applyProtection="1">
      <alignment horizontal="center" vertical="center" wrapText="1"/>
    </xf>
    <xf numFmtId="0" fontId="11" fillId="2" borderId="1" xfId="0" applyFont="1" applyFill="1" applyBorder="1" applyAlignment="1" applyProtection="1">
      <alignment horizontal="right" vertical="center" wrapText="1"/>
    </xf>
    <xf numFmtId="0" fontId="35" fillId="0" borderId="0" xfId="0" applyFont="1" applyAlignment="1" applyProtection="1">
      <alignment horizontal="center" wrapText="1"/>
    </xf>
    <xf numFmtId="0" fontId="8" fillId="2" borderId="1" xfId="0" applyFont="1" applyFill="1" applyBorder="1" applyAlignment="1" applyProtection="1">
      <alignment horizontal="center"/>
    </xf>
    <xf numFmtId="0" fontId="2" fillId="2" borderId="1" xfId="0" quotePrefix="1" applyFont="1" applyFill="1" applyBorder="1" applyAlignment="1" applyProtection="1">
      <alignment horizontal="right"/>
    </xf>
    <xf numFmtId="0" fontId="2" fillId="2" borderId="3" xfId="0" quotePrefix="1" applyFont="1" applyFill="1" applyBorder="1" applyAlignment="1" applyProtection="1">
      <alignment horizontal="right"/>
    </xf>
    <xf numFmtId="0" fontId="2" fillId="2" borderId="4" xfId="0" quotePrefix="1" applyFont="1" applyFill="1" applyBorder="1" applyAlignment="1" applyProtection="1">
      <alignment horizontal="right"/>
    </xf>
    <xf numFmtId="0" fontId="2" fillId="2" borderId="1" xfId="0" applyFont="1" applyFill="1" applyBorder="1" applyAlignment="1" applyProtection="1">
      <alignment horizontal="right"/>
    </xf>
    <xf numFmtId="0" fontId="19" fillId="0" borderId="0" xfId="0" applyFont="1" applyAlignment="1" applyProtection="1"/>
    <xf numFmtId="0" fontId="19" fillId="0" borderId="1" xfId="0" quotePrefix="1" applyFont="1" applyBorder="1" applyAlignment="1" applyProtection="1">
      <alignment horizontal="center" wrapText="1"/>
    </xf>
    <xf numFmtId="0" fontId="19" fillId="0" borderId="1" xfId="0" applyFont="1" applyBorder="1" applyAlignment="1" applyProtection="1">
      <alignment horizontal="left" wrapText="1"/>
    </xf>
    <xf numFmtId="164" fontId="19" fillId="0" borderId="1" xfId="1" applyNumberFormat="1" applyFont="1" applyBorder="1" applyAlignment="1" applyProtection="1">
      <alignment horizontal="center" wrapText="1"/>
    </xf>
    <xf numFmtId="164" fontId="19" fillId="0" borderId="0" xfId="1" applyNumberFormat="1" applyFont="1" applyFill="1" applyBorder="1" applyAlignment="1" applyProtection="1">
      <alignment horizontal="center" wrapText="1"/>
    </xf>
    <xf numFmtId="44" fontId="19" fillId="3" borderId="1" xfId="1" applyFont="1" applyFill="1" applyBorder="1" applyAlignment="1" applyProtection="1">
      <alignment horizontal="center" wrapText="1"/>
      <protection locked="0"/>
    </xf>
    <xf numFmtId="44" fontId="19" fillId="0" borderId="0" xfId="1" applyFont="1" applyFill="1" applyBorder="1" applyAlignment="1" applyProtection="1">
      <alignment horizontal="center" wrapText="1"/>
    </xf>
    <xf numFmtId="0" fontId="13" fillId="3" borderId="5" xfId="0" applyFont="1" applyFill="1" applyBorder="1" applyProtection="1">
      <protection locked="0"/>
    </xf>
    <xf numFmtId="0" fontId="13" fillId="3" borderId="5" xfId="0" applyFont="1" applyFill="1" applyBorder="1" applyAlignment="1" applyProtection="1">
      <alignment wrapText="1"/>
      <protection locked="0"/>
    </xf>
    <xf numFmtId="0" fontId="39" fillId="0" borderId="0" xfId="0" applyFont="1" applyAlignment="1" applyProtection="1">
      <alignment horizontal="center" wrapText="1"/>
    </xf>
    <xf numFmtId="0" fontId="4" fillId="0" borderId="0" xfId="0" applyFont="1" applyAlignment="1" applyProtection="1">
      <alignment horizontal="center" wrapText="1"/>
    </xf>
    <xf numFmtId="0" fontId="39" fillId="2" borderId="0" xfId="0" applyFont="1" applyFill="1" applyAlignment="1">
      <alignment horizontal="center" wrapText="1"/>
    </xf>
    <xf numFmtId="0" fontId="40" fillId="2" borderId="0" xfId="0" applyNumberFormat="1" applyFont="1" applyFill="1" applyAlignment="1">
      <alignment horizontal="center" wrapText="1"/>
    </xf>
    <xf numFmtId="0" fontId="41" fillId="2" borderId="0" xfId="0" applyFont="1" applyFill="1" applyAlignment="1">
      <alignment horizontal="center" wrapText="1"/>
    </xf>
    <xf numFmtId="0" fontId="15" fillId="0" borderId="0" xfId="0" applyFont="1" applyAlignment="1" applyProtection="1">
      <alignment horizontal="center" wrapText="1"/>
    </xf>
    <xf numFmtId="0" fontId="39" fillId="0" borderId="0" xfId="0" applyFont="1" applyAlignment="1" applyProtection="1">
      <alignment wrapText="1"/>
    </xf>
    <xf numFmtId="0" fontId="40" fillId="0" borderId="0" xfId="0" applyFont="1" applyAlignment="1" applyProtection="1">
      <alignment horizontal="center" wrapText="1"/>
    </xf>
    <xf numFmtId="0" fontId="15" fillId="0" borderId="0" xfId="0" applyFont="1" applyAlignment="1" applyProtection="1">
      <alignment horizontal="center" wrapText="1"/>
    </xf>
    <xf numFmtId="0" fontId="8" fillId="0" borderId="0" xfId="0" applyFont="1" applyAlignment="1" applyProtection="1">
      <alignment horizontal="center" vertical="center" wrapText="1"/>
    </xf>
    <xf numFmtId="0" fontId="38" fillId="0" borderId="2" xfId="0" applyFont="1" applyBorder="1" applyAlignment="1" applyProtection="1">
      <alignment horizontal="left" vertical="center"/>
    </xf>
    <xf numFmtId="0" fontId="38" fillId="0" borderId="0" xfId="0" applyFont="1" applyBorder="1" applyAlignment="1" applyProtection="1">
      <alignment horizontal="left" vertical="center"/>
    </xf>
  </cellXfs>
  <cellStyles count="3">
    <cellStyle name="Currency" xfId="1" builtinId="4"/>
    <cellStyle name="Normal" xfId="0" builtinId="0"/>
    <cellStyle name="Percent" xfId="2"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sqref="A1:G1"/>
    </sheetView>
  </sheetViews>
  <sheetFormatPr defaultRowHeight="15" x14ac:dyDescent="0.25"/>
  <cols>
    <col min="1" max="1" width="5.7109375" customWidth="1"/>
    <col min="5" max="5" width="21.28515625" customWidth="1"/>
    <col min="6" max="6" width="37.5703125" customWidth="1"/>
    <col min="7" max="7" width="5.7109375" customWidth="1"/>
  </cols>
  <sheetData>
    <row r="1" spans="1:7" x14ac:dyDescent="0.25">
      <c r="A1" s="109"/>
      <c r="B1" s="109"/>
      <c r="C1" s="109"/>
      <c r="D1" s="109"/>
      <c r="E1" s="109"/>
      <c r="F1" s="109"/>
      <c r="G1" s="109"/>
    </row>
    <row r="2" spans="1:7" s="1" customFormat="1" ht="37.5" customHeight="1" x14ac:dyDescent="0.35">
      <c r="A2" s="4"/>
      <c r="B2" s="110" t="s">
        <v>34</v>
      </c>
      <c r="C2" s="110"/>
      <c r="D2" s="110"/>
      <c r="E2" s="110"/>
      <c r="F2" s="110"/>
      <c r="G2" s="5"/>
    </row>
    <row r="3" spans="1:7" s="1" customFormat="1" ht="21" x14ac:dyDescent="0.35">
      <c r="A3" s="4"/>
      <c r="B3" s="111"/>
      <c r="C3" s="111"/>
      <c r="D3" s="111"/>
      <c r="E3" s="111"/>
      <c r="F3" s="111"/>
      <c r="G3" s="5"/>
    </row>
    <row r="4" spans="1:7" s="1" customFormat="1" ht="7.5" customHeight="1" x14ac:dyDescent="0.35">
      <c r="A4" s="4"/>
      <c r="B4" s="16"/>
      <c r="C4" s="16"/>
      <c r="D4" s="16"/>
      <c r="E4" s="16"/>
      <c r="F4" s="16"/>
      <c r="G4" s="5"/>
    </row>
    <row r="5" spans="1:7" s="1" customFormat="1" ht="16.5" customHeight="1" x14ac:dyDescent="0.35">
      <c r="A5" s="4"/>
      <c r="B5" s="112" t="s">
        <v>36</v>
      </c>
      <c r="C5" s="112"/>
      <c r="D5" s="112"/>
      <c r="E5" s="112"/>
      <c r="F5" s="112"/>
      <c r="G5" s="5"/>
    </row>
    <row r="6" spans="1:7" ht="9.75" customHeight="1" x14ac:dyDescent="0.25">
      <c r="A6" s="109"/>
      <c r="B6" s="109"/>
      <c r="C6" s="109"/>
      <c r="D6" s="109"/>
      <c r="E6" s="109"/>
      <c r="F6" s="109"/>
      <c r="G6" s="109"/>
    </row>
    <row r="7" spans="1:7" x14ac:dyDescent="0.25">
      <c r="A7" s="3"/>
      <c r="B7" s="6"/>
      <c r="C7" s="3"/>
      <c r="D7" s="3"/>
      <c r="E7" s="3"/>
      <c r="F7" s="3"/>
      <c r="G7" s="3"/>
    </row>
    <row r="8" spans="1:7" s="2" customFormat="1" ht="54" customHeight="1" x14ac:dyDescent="0.25">
      <c r="A8" s="7"/>
      <c r="B8" s="113" t="s">
        <v>39</v>
      </c>
      <c r="C8" s="113"/>
      <c r="D8" s="113"/>
      <c r="E8" s="113"/>
      <c r="F8" s="113"/>
      <c r="G8" s="7"/>
    </row>
    <row r="9" spans="1:7" ht="9" customHeight="1" x14ac:dyDescent="0.25">
      <c r="A9" s="3"/>
      <c r="B9" s="3"/>
      <c r="C9" s="3"/>
      <c r="D9" s="3"/>
      <c r="E9" s="3"/>
      <c r="F9" s="3"/>
      <c r="G9" s="3"/>
    </row>
    <row r="10" spans="1:7" ht="48.75" customHeight="1" x14ac:dyDescent="0.25">
      <c r="A10" s="3"/>
      <c r="B10" s="106" t="s">
        <v>37</v>
      </c>
      <c r="C10" s="106"/>
      <c r="D10" s="106"/>
      <c r="E10" s="106"/>
      <c r="F10" s="106"/>
      <c r="G10" s="3"/>
    </row>
    <row r="11" spans="1:7" ht="9" customHeight="1" x14ac:dyDescent="0.25">
      <c r="A11" s="3"/>
      <c r="B11" s="3"/>
      <c r="C11" s="3"/>
      <c r="D11" s="3"/>
      <c r="E11" s="3"/>
      <c r="F11" s="3"/>
      <c r="G11" s="3"/>
    </row>
    <row r="12" spans="1:7" ht="45" customHeight="1" x14ac:dyDescent="0.25">
      <c r="A12" s="3"/>
      <c r="B12" s="106" t="s">
        <v>38</v>
      </c>
      <c r="C12" s="106"/>
      <c r="D12" s="106"/>
      <c r="E12" s="106"/>
      <c r="F12" s="106"/>
      <c r="G12" s="3"/>
    </row>
    <row r="13" spans="1:7" ht="9" customHeight="1" x14ac:dyDescent="0.25">
      <c r="A13" s="3"/>
      <c r="B13" s="3"/>
      <c r="C13" s="3"/>
      <c r="D13" s="3"/>
      <c r="E13" s="3"/>
      <c r="F13" s="3"/>
      <c r="G13" s="3"/>
    </row>
    <row r="14" spans="1:7" ht="78" customHeight="1" x14ac:dyDescent="0.25">
      <c r="A14" s="3"/>
      <c r="B14" s="106" t="s">
        <v>41</v>
      </c>
      <c r="C14" s="106"/>
      <c r="D14" s="106"/>
      <c r="E14" s="106"/>
      <c r="F14" s="106"/>
      <c r="G14" s="3"/>
    </row>
    <row r="15" spans="1:7" ht="9" customHeight="1" x14ac:dyDescent="0.25">
      <c r="A15" s="3"/>
      <c r="B15" s="3"/>
      <c r="C15" s="3"/>
      <c r="D15" s="3"/>
      <c r="E15" s="3"/>
      <c r="F15" s="3"/>
      <c r="G15" s="3"/>
    </row>
    <row r="16" spans="1:7" ht="114" customHeight="1" x14ac:dyDescent="0.25">
      <c r="A16" s="3"/>
      <c r="B16" s="107" t="s">
        <v>40</v>
      </c>
      <c r="C16" s="108"/>
      <c r="D16" s="108"/>
      <c r="E16" s="108"/>
      <c r="F16" s="108"/>
      <c r="G16" s="3"/>
    </row>
    <row r="17" spans="1:7" ht="9" customHeight="1" x14ac:dyDescent="0.25">
      <c r="A17" s="3"/>
      <c r="B17" s="3"/>
      <c r="C17" s="3"/>
      <c r="D17" s="3"/>
      <c r="E17" s="3"/>
      <c r="F17" s="3"/>
      <c r="G17" s="3"/>
    </row>
    <row r="18" spans="1:7" ht="12.75" customHeight="1" x14ac:dyDescent="0.25">
      <c r="A18" s="3"/>
      <c r="B18" s="6"/>
      <c r="C18" s="3"/>
      <c r="D18" s="3"/>
      <c r="E18" s="3"/>
      <c r="F18" s="3"/>
      <c r="G18" s="3"/>
    </row>
    <row r="19" spans="1:7" x14ac:dyDescent="0.25">
      <c r="A19" t="s">
        <v>148</v>
      </c>
    </row>
  </sheetData>
  <mergeCells count="10">
    <mergeCell ref="B10:F10"/>
    <mergeCell ref="B12:F12"/>
    <mergeCell ref="B14:F14"/>
    <mergeCell ref="B16:F16"/>
    <mergeCell ref="A1:G1"/>
    <mergeCell ref="B2:F2"/>
    <mergeCell ref="B3:F3"/>
    <mergeCell ref="B5:F5"/>
    <mergeCell ref="A6:G6"/>
    <mergeCell ref="B8:F8"/>
  </mergeCells>
  <printOptions horizontalCentered="1"/>
  <pageMargins left="0.2" right="0.2"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tabSelected="1" zoomScaleNormal="100" workbookViewId="0">
      <selection activeCell="B2" sqref="B2:F2"/>
    </sheetView>
  </sheetViews>
  <sheetFormatPr defaultRowHeight="15" x14ac:dyDescent="0.25"/>
  <cols>
    <col min="1" max="1" width="5.7109375" customWidth="1"/>
    <col min="5" max="5" width="21.28515625" customWidth="1"/>
    <col min="6" max="6" width="37.5703125" customWidth="1"/>
    <col min="7" max="7" width="5.7109375" customWidth="1"/>
  </cols>
  <sheetData>
    <row r="1" spans="1:7" ht="8.25" customHeight="1" x14ac:dyDescent="0.25">
      <c r="A1" s="109"/>
      <c r="B1" s="109"/>
      <c r="C1" s="109"/>
      <c r="D1" s="109"/>
      <c r="E1" s="109"/>
      <c r="F1" s="109"/>
      <c r="G1" s="109"/>
    </row>
    <row r="2" spans="1:7" s="1" customFormat="1" ht="44.25" customHeight="1" x14ac:dyDescent="0.35">
      <c r="A2" s="4"/>
      <c r="B2" s="143" t="s">
        <v>162</v>
      </c>
      <c r="C2" s="143"/>
      <c r="D2" s="143"/>
      <c r="E2" s="143"/>
      <c r="F2" s="143"/>
      <c r="G2" s="5"/>
    </row>
    <row r="3" spans="1:7" s="1" customFormat="1" ht="18.75" x14ac:dyDescent="0.3">
      <c r="A3" s="4"/>
      <c r="B3" s="144" t="str">
        <f>'C&amp;P SPECIALIST INSTRUCTIONS'!A19</f>
        <v>LOCKSMITH SUPPLIES &amp; ON-CALL REPAIR SERVICES</v>
      </c>
      <c r="C3" s="144"/>
      <c r="D3" s="144"/>
      <c r="E3" s="144"/>
      <c r="F3" s="144"/>
      <c r="G3" s="5"/>
    </row>
    <row r="4" spans="1:7" s="1" customFormat="1" ht="7.5" customHeight="1" x14ac:dyDescent="0.35">
      <c r="A4" s="4"/>
      <c r="B4" s="16"/>
      <c r="C4" s="16"/>
      <c r="D4" s="16"/>
      <c r="E4" s="16"/>
      <c r="F4" s="16"/>
      <c r="G4" s="5"/>
    </row>
    <row r="5" spans="1:7" s="1" customFormat="1" ht="16.5" customHeight="1" x14ac:dyDescent="0.3">
      <c r="A5" s="4"/>
      <c r="B5" s="145" t="s">
        <v>28</v>
      </c>
      <c r="C5" s="145"/>
      <c r="D5" s="145"/>
      <c r="E5" s="145"/>
      <c r="F5" s="145"/>
      <c r="G5" s="5"/>
    </row>
    <row r="6" spans="1:7" ht="9.75" customHeight="1" x14ac:dyDescent="0.25">
      <c r="A6" s="109"/>
      <c r="B6" s="109"/>
      <c r="C6" s="109"/>
      <c r="D6" s="109"/>
      <c r="E6" s="109"/>
      <c r="F6" s="109"/>
      <c r="G6" s="109"/>
    </row>
    <row r="7" spans="1:7" x14ac:dyDescent="0.25">
      <c r="A7" s="3"/>
      <c r="B7" s="6" t="s">
        <v>30</v>
      </c>
      <c r="C7" s="3"/>
      <c r="D7" s="3"/>
      <c r="E7" s="3"/>
      <c r="F7" s="3"/>
      <c r="G7" s="3"/>
    </row>
    <row r="8" spans="1:7" s="2" customFormat="1" ht="51" customHeight="1" x14ac:dyDescent="0.25">
      <c r="A8" s="7"/>
      <c r="B8" s="113" t="s">
        <v>167</v>
      </c>
      <c r="C8" s="113"/>
      <c r="D8" s="113"/>
      <c r="E8" s="113"/>
      <c r="F8" s="113"/>
      <c r="G8" s="7"/>
    </row>
    <row r="9" spans="1:7" ht="1.5" customHeight="1" x14ac:dyDescent="0.25">
      <c r="A9" s="3"/>
      <c r="B9" s="3"/>
      <c r="C9" s="3"/>
      <c r="D9" s="3"/>
      <c r="E9" s="3"/>
      <c r="F9" s="3"/>
      <c r="G9" s="3"/>
    </row>
    <row r="10" spans="1:7" ht="29.25" customHeight="1" x14ac:dyDescent="0.25">
      <c r="A10" s="3"/>
      <c r="B10" s="106" t="s">
        <v>168</v>
      </c>
      <c r="C10" s="106"/>
      <c r="D10" s="106"/>
      <c r="E10" s="106"/>
      <c r="F10" s="106"/>
      <c r="G10" s="3"/>
    </row>
    <row r="11" spans="1:7" ht="5.25" customHeight="1" x14ac:dyDescent="0.25">
      <c r="A11" s="3"/>
      <c r="B11" s="3" t="s">
        <v>33</v>
      </c>
      <c r="C11" s="3"/>
      <c r="D11" s="3"/>
      <c r="E11" s="3"/>
      <c r="F11" s="3"/>
      <c r="G11" s="3"/>
    </row>
    <row r="12" spans="1:7" x14ac:dyDescent="0.25">
      <c r="A12" s="3"/>
      <c r="B12" s="6" t="s">
        <v>31</v>
      </c>
      <c r="C12" s="3"/>
      <c r="D12" s="3"/>
      <c r="E12" s="3"/>
      <c r="F12" s="3"/>
      <c r="G12" s="3"/>
    </row>
    <row r="13" spans="1:7" ht="60" customHeight="1" x14ac:dyDescent="0.25">
      <c r="A13" s="3"/>
      <c r="B13" s="106" t="s">
        <v>171</v>
      </c>
      <c r="C13" s="106"/>
      <c r="D13" s="106"/>
      <c r="E13" s="106"/>
      <c r="F13" s="106"/>
      <c r="G13" s="3"/>
    </row>
    <row r="14" spans="1:7" ht="1.5" customHeight="1" x14ac:dyDescent="0.25">
      <c r="A14" s="3"/>
      <c r="B14" s="3"/>
      <c r="C14" s="3"/>
      <c r="D14" s="3"/>
      <c r="E14" s="3"/>
      <c r="F14" s="3"/>
      <c r="G14" s="3"/>
    </row>
    <row r="15" spans="1:7" hidden="1" x14ac:dyDescent="0.25">
      <c r="A15" s="3"/>
      <c r="B15" s="6" t="s">
        <v>145</v>
      </c>
      <c r="C15" s="3"/>
      <c r="D15" s="3"/>
      <c r="E15" s="3"/>
      <c r="F15" s="3"/>
      <c r="G15" s="3"/>
    </row>
    <row r="16" spans="1:7" ht="88.5" hidden="1" customHeight="1" x14ac:dyDescent="0.25">
      <c r="A16" s="3"/>
      <c r="B16" s="106" t="s">
        <v>146</v>
      </c>
      <c r="C16" s="106"/>
      <c r="D16" s="106"/>
      <c r="E16" s="106"/>
      <c r="F16" s="106"/>
      <c r="G16" s="3"/>
    </row>
    <row r="17" spans="1:7" ht="4.5" customHeight="1" x14ac:dyDescent="0.25">
      <c r="A17" s="3"/>
      <c r="B17" s="18"/>
      <c r="C17" s="18"/>
      <c r="D17" s="18"/>
      <c r="E17" s="18"/>
      <c r="F17" s="18"/>
      <c r="G17" s="3"/>
    </row>
    <row r="18" spans="1:7" x14ac:dyDescent="0.25">
      <c r="A18" s="3"/>
      <c r="B18" s="6" t="s">
        <v>32</v>
      </c>
      <c r="C18" s="3"/>
      <c r="D18" s="3"/>
      <c r="E18" s="3"/>
      <c r="F18" s="3"/>
      <c r="G18" s="3"/>
    </row>
    <row r="19" spans="1:7" ht="61.5" customHeight="1" x14ac:dyDescent="0.25">
      <c r="A19" s="3"/>
      <c r="B19" s="106" t="s">
        <v>173</v>
      </c>
      <c r="C19" s="106"/>
      <c r="D19" s="106"/>
      <c r="E19" s="106"/>
      <c r="F19" s="106"/>
      <c r="G19" s="3"/>
    </row>
    <row r="20" spans="1:7" ht="3" customHeight="1" x14ac:dyDescent="0.25">
      <c r="A20" s="3"/>
      <c r="B20" s="3"/>
      <c r="C20" s="3"/>
      <c r="D20" s="3"/>
      <c r="E20" s="3"/>
      <c r="F20" s="3"/>
      <c r="G20" s="3"/>
    </row>
    <row r="21" spans="1:7" ht="12.75" customHeight="1" x14ac:dyDescent="0.25">
      <c r="A21" s="3"/>
      <c r="B21" s="6" t="s">
        <v>133</v>
      </c>
      <c r="C21" s="3"/>
      <c r="D21" s="3"/>
      <c r="E21" s="3"/>
      <c r="F21" s="3"/>
      <c r="G21" s="3"/>
    </row>
    <row r="22" spans="1:7" ht="62.25" customHeight="1" x14ac:dyDescent="0.25">
      <c r="A22" s="3"/>
      <c r="B22" s="113" t="s">
        <v>169</v>
      </c>
      <c r="C22" s="113"/>
      <c r="D22" s="113"/>
      <c r="E22" s="113"/>
      <c r="F22" s="113"/>
      <c r="G22" s="3"/>
    </row>
    <row r="23" spans="1:7" ht="3.75" customHeight="1" x14ac:dyDescent="0.25">
      <c r="A23" s="3"/>
      <c r="B23" s="18"/>
      <c r="C23" s="18"/>
      <c r="D23" s="18"/>
      <c r="E23" s="18"/>
      <c r="F23" s="18"/>
      <c r="G23" s="3"/>
    </row>
    <row r="24" spans="1:7" x14ac:dyDescent="0.25">
      <c r="A24" s="3"/>
      <c r="B24" s="6" t="s">
        <v>172</v>
      </c>
      <c r="C24" s="3"/>
      <c r="D24" s="3"/>
      <c r="E24" s="3"/>
      <c r="F24" s="3"/>
      <c r="G24" s="3"/>
    </row>
    <row r="25" spans="1:7" ht="124.5" customHeight="1" x14ac:dyDescent="0.25">
      <c r="A25" s="3"/>
      <c r="B25" s="106" t="s">
        <v>170</v>
      </c>
      <c r="C25" s="106"/>
      <c r="D25" s="106"/>
      <c r="E25" s="106"/>
      <c r="F25" s="106"/>
      <c r="G25" s="7"/>
    </row>
    <row r="26" spans="1:7" x14ac:dyDescent="0.25">
      <c r="A26" s="3"/>
      <c r="B26" s="3"/>
      <c r="C26" s="3"/>
      <c r="D26" s="3"/>
      <c r="E26" s="3"/>
      <c r="F26" s="3"/>
      <c r="G26" s="3"/>
    </row>
  </sheetData>
  <sheetProtection password="DD90" sheet="1" objects="1" scenarios="1"/>
  <mergeCells count="12">
    <mergeCell ref="B25:F25"/>
    <mergeCell ref="B8:F8"/>
    <mergeCell ref="B13:F13"/>
    <mergeCell ref="B16:F16"/>
    <mergeCell ref="B22:F22"/>
    <mergeCell ref="B19:F19"/>
    <mergeCell ref="B10:F10"/>
    <mergeCell ref="A1:G1"/>
    <mergeCell ref="A6:G6"/>
    <mergeCell ref="B2:F2"/>
    <mergeCell ref="B3:F3"/>
    <mergeCell ref="B5:F5"/>
  </mergeCells>
  <printOptions horizontalCentered="1"/>
  <pageMargins left="0.2" right="0.2"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21"/>
  <sheetViews>
    <sheetView showGridLines="0" zoomScaleNormal="100" workbookViewId="0">
      <selection activeCell="C15" sqref="C15"/>
    </sheetView>
  </sheetViews>
  <sheetFormatPr defaultRowHeight="18.75" x14ac:dyDescent="0.3"/>
  <cols>
    <col min="1" max="1" width="9.140625" style="11"/>
    <col min="2" max="2" width="2.7109375" style="11" customWidth="1"/>
    <col min="3" max="3" width="24.85546875" style="11" bestFit="1" customWidth="1"/>
    <col min="4" max="4" width="2.140625" style="11" customWidth="1"/>
    <col min="5" max="5" width="70.7109375" style="12" customWidth="1"/>
    <col min="6" max="6" width="2.140625" style="12" customWidth="1"/>
    <col min="7" max="7" width="25.85546875" style="11" customWidth="1"/>
    <col min="8" max="8" width="2.7109375" style="11" customWidth="1"/>
    <col min="9" max="16384" width="9.140625" style="11"/>
  </cols>
  <sheetData>
    <row r="1" spans="3:10" s="8" customFormat="1" ht="23.25" customHeight="1" x14ac:dyDescent="0.35">
      <c r="C1" s="141" t="s">
        <v>166</v>
      </c>
      <c r="D1" s="141"/>
      <c r="E1" s="141"/>
      <c r="F1" s="141"/>
      <c r="G1" s="141"/>
      <c r="H1" s="147"/>
      <c r="I1" s="147"/>
      <c r="J1" s="147"/>
    </row>
    <row r="2" spans="3:10" s="8" customFormat="1" ht="23.25" x14ac:dyDescent="0.35">
      <c r="C2" s="146" t="str">
        <f>'C&amp;P SPECIALIST INSTRUCTIONS'!A19</f>
        <v>LOCKSMITH SUPPLIES &amp; ON-CALL REPAIR SERVICES</v>
      </c>
      <c r="D2" s="146"/>
      <c r="E2" s="146"/>
      <c r="F2" s="146"/>
      <c r="G2" s="146"/>
    </row>
    <row r="3" spans="3:10" s="8" customFormat="1" ht="11.25" customHeight="1" x14ac:dyDescent="0.35">
      <c r="C3" s="149"/>
      <c r="D3" s="149"/>
      <c r="E3" s="149"/>
      <c r="F3" s="149"/>
      <c r="G3" s="149"/>
    </row>
    <row r="4" spans="3:10" s="8" customFormat="1" ht="23.25" x14ac:dyDescent="0.35">
      <c r="C4" s="114" t="s">
        <v>26</v>
      </c>
      <c r="D4" s="114"/>
      <c r="E4" s="114"/>
      <c r="F4" s="114"/>
      <c r="G4" s="114"/>
    </row>
    <row r="6" spans="3:10" x14ac:dyDescent="0.3">
      <c r="C6" s="117" t="s">
        <v>136</v>
      </c>
      <c r="D6" s="118"/>
      <c r="E6" s="10" t="s">
        <v>147</v>
      </c>
      <c r="F6" s="117" t="s">
        <v>27</v>
      </c>
      <c r="G6" s="118"/>
    </row>
    <row r="7" spans="3:10" ht="24.95" customHeight="1" x14ac:dyDescent="0.3">
      <c r="C7" s="119" t="s">
        <v>150</v>
      </c>
      <c r="D7" s="120"/>
      <c r="E7" s="83" t="str">
        <f>'CATEGORY A | ATT-A1'!C4</f>
        <v>FIXED FULLY LOADED HOURLY RATES</v>
      </c>
      <c r="F7" s="121">
        <f>SUM('CATEGORY A | ATT-A1'!I9)</f>
        <v>0</v>
      </c>
      <c r="G7" s="122"/>
    </row>
    <row r="8" spans="3:10" ht="24.95" customHeight="1" x14ac:dyDescent="0.3">
      <c r="C8" s="119" t="s">
        <v>151</v>
      </c>
      <c r="D8" s="120"/>
      <c r="E8" s="83" t="str">
        <f>'CATEGORY B | ATT-A2'!C4</f>
        <v>LOCKSMITH SUPPLIES</v>
      </c>
      <c r="F8" s="121">
        <f>SUM('CATEGORY B | ATT-A2'!L36)</f>
        <v>0</v>
      </c>
      <c r="G8" s="122"/>
    </row>
    <row r="9" spans="3:10" ht="24.95" customHeight="1" x14ac:dyDescent="0.3">
      <c r="C9" s="119" t="s">
        <v>152</v>
      </c>
      <c r="D9" s="120"/>
      <c r="E9" s="83" t="str">
        <f>'CATEGORY C | ATT-A3'!C5</f>
        <v>LOCKSMITH CATALOG DISCOUNTS</v>
      </c>
      <c r="F9" s="121">
        <f>SUM('CATEGORY C | ATT-A3'!N27)</f>
        <v>0</v>
      </c>
      <c r="G9" s="122"/>
    </row>
    <row r="10" spans="3:10" x14ac:dyDescent="0.3">
      <c r="C10" s="115" t="s">
        <v>149</v>
      </c>
      <c r="D10" s="115"/>
      <c r="E10" s="115"/>
      <c r="F10" s="123">
        <f>SUM(F7:G9)</f>
        <v>0</v>
      </c>
      <c r="G10" s="124"/>
    </row>
    <row r="12" spans="3:10" x14ac:dyDescent="0.3">
      <c r="C12" s="116" t="s">
        <v>153</v>
      </c>
      <c r="D12" s="116"/>
      <c r="E12" s="116"/>
      <c r="F12" s="116"/>
      <c r="G12" s="116"/>
    </row>
    <row r="15" spans="3:10" ht="19.5" thickBot="1" x14ac:dyDescent="0.35">
      <c r="C15" s="139"/>
      <c r="D15" s="78"/>
      <c r="E15" s="140"/>
      <c r="F15" s="79"/>
      <c r="G15" s="139"/>
    </row>
    <row r="16" spans="3:10" x14ac:dyDescent="0.3">
      <c r="C16" s="80" t="s">
        <v>154</v>
      </c>
      <c r="D16" s="78"/>
      <c r="E16" s="81" t="s">
        <v>155</v>
      </c>
      <c r="G16" s="82" t="s">
        <v>156</v>
      </c>
    </row>
    <row r="18" spans="7:7" ht="19.5" thickBot="1" x14ac:dyDescent="0.35">
      <c r="G18" s="139"/>
    </row>
    <row r="19" spans="7:7" x14ac:dyDescent="0.3">
      <c r="G19" s="82" t="s">
        <v>157</v>
      </c>
    </row>
    <row r="21" spans="7:7" x14ac:dyDescent="0.3">
      <c r="G21" s="13"/>
    </row>
  </sheetData>
  <sheetProtection password="DD90" sheet="1" objects="1" scenarios="1" formatCells="0" formatColumns="0" formatRows="0"/>
  <mergeCells count="14">
    <mergeCell ref="C4:G4"/>
    <mergeCell ref="C1:G1"/>
    <mergeCell ref="C10:E10"/>
    <mergeCell ref="C12:G12"/>
    <mergeCell ref="C6:D6"/>
    <mergeCell ref="C7:D7"/>
    <mergeCell ref="C8:D8"/>
    <mergeCell ref="C9:D9"/>
    <mergeCell ref="F7:G7"/>
    <mergeCell ref="F8:G8"/>
    <mergeCell ref="F6:G6"/>
    <mergeCell ref="F9:G9"/>
    <mergeCell ref="F10:G10"/>
    <mergeCell ref="C2:G2"/>
  </mergeCells>
  <printOptions horizontalCentered="1"/>
  <pageMargins left="0.2" right="0.2" top="0.5" bottom="0.5" header="0.3" footer="0.3"/>
  <pageSetup orientation="landscape" r:id="rId1"/>
  <headerFooter differentFirst="1">
    <oddFooter>&amp;C&amp;A&amp;R&amp;"-,Bold"PAGE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showGridLines="0" zoomScaleNormal="100" workbookViewId="0">
      <selection activeCell="I6" sqref="I6"/>
    </sheetView>
  </sheetViews>
  <sheetFormatPr defaultRowHeight="52.5" customHeight="1" x14ac:dyDescent="0.25"/>
  <cols>
    <col min="1" max="1" width="2.7109375" style="20" customWidth="1"/>
    <col min="2" max="2" width="13.7109375" style="30" bestFit="1" customWidth="1"/>
    <col min="3" max="3" width="37.140625" style="31" bestFit="1" customWidth="1"/>
    <col min="4" max="4" width="2.28515625" style="73" customWidth="1"/>
    <col min="5" max="5" width="15.7109375" style="19" customWidth="1"/>
    <col min="6" max="6" width="2.28515625" style="76" customWidth="1"/>
    <col min="7" max="7" width="15.7109375" style="19" customWidth="1"/>
    <col min="8" max="8" width="2.28515625" style="76" customWidth="1"/>
    <col min="9" max="9" width="15.7109375" style="20" customWidth="1"/>
    <col min="10" max="10" width="2.7109375" style="20" customWidth="1"/>
    <col min="11" max="16384" width="9.140625" style="20"/>
  </cols>
  <sheetData>
    <row r="1" spans="2:9" ht="23.25" x14ac:dyDescent="0.35">
      <c r="B1" s="141" t="s">
        <v>163</v>
      </c>
      <c r="C1" s="141"/>
      <c r="D1" s="141"/>
      <c r="E1" s="141"/>
      <c r="F1" s="141"/>
      <c r="G1" s="141"/>
      <c r="H1" s="141"/>
      <c r="I1" s="141"/>
    </row>
    <row r="2" spans="2:9" ht="18.75" x14ac:dyDescent="0.3">
      <c r="B2" s="142" t="str">
        <f>'C&amp;P SPECIALIST INSTRUCTIONS'!A19</f>
        <v>LOCKSMITH SUPPLIES &amp; ON-CALL REPAIR SERVICES</v>
      </c>
      <c r="C2" s="142"/>
      <c r="D2" s="142"/>
      <c r="E2" s="142"/>
      <c r="F2" s="142"/>
      <c r="G2" s="142"/>
      <c r="H2" s="142"/>
      <c r="I2" s="142"/>
    </row>
    <row r="3" spans="2:9" ht="23.25" customHeight="1" x14ac:dyDescent="0.35">
      <c r="B3" s="126"/>
      <c r="C3" s="126"/>
      <c r="D3" s="126"/>
      <c r="E3" s="126"/>
      <c r="F3" s="126"/>
      <c r="G3" s="126"/>
      <c r="H3" s="126"/>
      <c r="I3" s="126"/>
    </row>
    <row r="4" spans="2:9" ht="23.25" customHeight="1" x14ac:dyDescent="0.25">
      <c r="B4" s="150" t="s">
        <v>150</v>
      </c>
      <c r="C4" s="152" t="s">
        <v>42</v>
      </c>
      <c r="D4" s="152"/>
      <c r="E4" s="152"/>
      <c r="F4" s="152"/>
      <c r="G4" s="152"/>
      <c r="H4" s="152"/>
      <c r="I4" s="152"/>
    </row>
    <row r="5" spans="2:9" s="23" customFormat="1" ht="61.5" customHeight="1" x14ac:dyDescent="0.3">
      <c r="B5" s="21" t="s">
        <v>47</v>
      </c>
      <c r="C5" s="10" t="s">
        <v>29</v>
      </c>
      <c r="D5" s="70"/>
      <c r="E5" s="22" t="s">
        <v>51</v>
      </c>
      <c r="F5" s="57"/>
      <c r="G5" s="22" t="s">
        <v>52</v>
      </c>
      <c r="H5" s="57"/>
      <c r="I5" s="22" t="s">
        <v>46</v>
      </c>
    </row>
    <row r="6" spans="2:9" s="27" customFormat="1" ht="20.100000000000001" customHeight="1" x14ac:dyDescent="0.25">
      <c r="B6" s="24" t="s">
        <v>1</v>
      </c>
      <c r="C6" s="25" t="s">
        <v>48</v>
      </c>
      <c r="D6" s="71"/>
      <c r="E6" s="14"/>
      <c r="F6" s="68"/>
      <c r="G6" s="14"/>
      <c r="H6" s="68"/>
      <c r="I6" s="26">
        <f>SUM(E6:G6)</f>
        <v>0</v>
      </c>
    </row>
    <row r="7" spans="2:9" s="27" customFormat="1" ht="20.100000000000001" customHeight="1" x14ac:dyDescent="0.25">
      <c r="B7" s="24" t="s">
        <v>2</v>
      </c>
      <c r="C7" s="25" t="s">
        <v>49</v>
      </c>
      <c r="D7" s="71"/>
      <c r="E7" s="14"/>
      <c r="F7" s="68"/>
      <c r="G7" s="14"/>
      <c r="H7" s="68"/>
      <c r="I7" s="26">
        <f t="shared" ref="I7:I8" si="0">SUM(E7:G7)</f>
        <v>0</v>
      </c>
    </row>
    <row r="8" spans="2:9" s="27" customFormat="1" ht="20.100000000000001" customHeight="1" x14ac:dyDescent="0.25">
      <c r="B8" s="24" t="s">
        <v>3</v>
      </c>
      <c r="C8" s="25" t="s">
        <v>50</v>
      </c>
      <c r="D8" s="71"/>
      <c r="E8" s="14"/>
      <c r="F8" s="68"/>
      <c r="G8" s="14"/>
      <c r="H8" s="68"/>
      <c r="I8" s="26">
        <f t="shared" si="0"/>
        <v>0</v>
      </c>
    </row>
    <row r="9" spans="2:9" s="29" customFormat="1" ht="15.75" customHeight="1" x14ac:dyDescent="0.3">
      <c r="B9" s="125" t="s">
        <v>45</v>
      </c>
      <c r="C9" s="125"/>
      <c r="D9" s="72"/>
      <c r="E9" s="77">
        <f>SUM(E6:E8)</f>
        <v>0</v>
      </c>
      <c r="F9" s="75"/>
      <c r="G9" s="77">
        <f>SUM(G6:G8)</f>
        <v>0</v>
      </c>
      <c r="H9" s="75"/>
      <c r="I9" s="28">
        <f>SUM(I6:I8)</f>
        <v>0</v>
      </c>
    </row>
    <row r="10" spans="2:9" ht="23.25" customHeight="1" x14ac:dyDescent="0.25"/>
  </sheetData>
  <sheetProtection password="DD90" sheet="1" objects="1" scenarios="1" formatCells="0" formatColumns="0" formatRows="0"/>
  <mergeCells count="5">
    <mergeCell ref="B9:C9"/>
    <mergeCell ref="B1:I1"/>
    <mergeCell ref="B3:I3"/>
    <mergeCell ref="B2:I2"/>
    <mergeCell ref="C4:I4"/>
  </mergeCells>
  <printOptions horizontalCentered="1"/>
  <pageMargins left="0.2" right="0.2" top="0.5" bottom="0.5" header="0.3" footer="0.3"/>
  <pageSetup orientation="landscape" r:id="rId1"/>
  <headerFooter differentFirst="1">
    <oddFooter>&amp;C&amp;A&amp;R&amp;"-,Bold"PAGE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showGridLines="0" zoomScale="90" zoomScaleNormal="90" workbookViewId="0"/>
  </sheetViews>
  <sheetFormatPr defaultRowHeight="52.5" customHeight="1" x14ac:dyDescent="0.25"/>
  <cols>
    <col min="1" max="1" width="1.7109375" style="20" customWidth="1"/>
    <col min="2" max="2" width="13" style="30" bestFit="1" customWidth="1"/>
    <col min="3" max="3" width="43.42578125" style="31" bestFit="1" customWidth="1"/>
    <col min="4" max="4" width="15.7109375" style="102" customWidth="1"/>
    <col min="5" max="5" width="1.7109375" style="103" customWidth="1"/>
    <col min="6" max="7" width="15.7109375" style="19" customWidth="1"/>
    <col min="8" max="8" width="1.7109375" style="76" customWidth="1"/>
    <col min="9" max="9" width="15.7109375" style="19" customWidth="1"/>
    <col min="10" max="10" width="15.7109375" style="20" customWidth="1"/>
    <col min="11" max="11" width="1.7109375" style="89" customWidth="1"/>
    <col min="12" max="12" width="13.7109375" style="20" bestFit="1" customWidth="1"/>
    <col min="13" max="13" width="1.7109375" style="20" customWidth="1"/>
    <col min="14" max="16384" width="9.140625" style="20"/>
  </cols>
  <sheetData>
    <row r="1" spans="2:12" ht="23.25" x14ac:dyDescent="0.35">
      <c r="B1" s="141" t="s">
        <v>164</v>
      </c>
      <c r="C1" s="141"/>
      <c r="D1" s="141"/>
      <c r="E1" s="141"/>
      <c r="F1" s="141"/>
      <c r="G1" s="141"/>
      <c r="H1" s="141"/>
      <c r="I1" s="141"/>
      <c r="J1" s="141"/>
      <c r="K1" s="141"/>
      <c r="L1" s="141"/>
    </row>
    <row r="2" spans="2:12" ht="18.75" x14ac:dyDescent="0.3">
      <c r="B2" s="142" t="str">
        <f>'C&amp;P SPECIALIST INSTRUCTIONS'!A19</f>
        <v>LOCKSMITH SUPPLIES &amp; ON-CALL REPAIR SERVICES</v>
      </c>
      <c r="C2" s="142"/>
      <c r="D2" s="142"/>
      <c r="E2" s="142"/>
      <c r="F2" s="142"/>
      <c r="G2" s="142"/>
      <c r="H2" s="142"/>
      <c r="I2" s="142"/>
      <c r="J2" s="142"/>
      <c r="K2" s="142"/>
      <c r="L2" s="142"/>
    </row>
    <row r="3" spans="2:12" ht="23.25" customHeight="1" x14ac:dyDescent="0.35">
      <c r="B3" s="17"/>
      <c r="C3" s="17"/>
      <c r="D3" s="17"/>
      <c r="E3" s="54"/>
      <c r="F3" s="88"/>
      <c r="G3" s="17"/>
      <c r="H3" s="54"/>
      <c r="I3" s="9"/>
    </row>
    <row r="4" spans="2:12" ht="31.5" x14ac:dyDescent="0.25">
      <c r="B4" s="150" t="s">
        <v>151</v>
      </c>
      <c r="C4" s="151" t="s">
        <v>43</v>
      </c>
      <c r="D4" s="151"/>
      <c r="E4" s="74"/>
      <c r="F4" s="127" t="s">
        <v>137</v>
      </c>
      <c r="G4" s="127"/>
      <c r="H4" s="56"/>
      <c r="I4" s="127" t="s">
        <v>138</v>
      </c>
      <c r="J4" s="127"/>
      <c r="K4" s="56"/>
      <c r="L4" s="90" t="s">
        <v>140</v>
      </c>
    </row>
    <row r="5" spans="2:12" s="23" customFormat="1" ht="45" x14ac:dyDescent="0.25">
      <c r="B5" s="21" t="s">
        <v>0</v>
      </c>
      <c r="C5" s="21" t="s">
        <v>35</v>
      </c>
      <c r="D5" s="91" t="s">
        <v>7</v>
      </c>
      <c r="E5" s="92"/>
      <c r="F5" s="22" t="s">
        <v>141</v>
      </c>
      <c r="G5" s="22" t="s">
        <v>143</v>
      </c>
      <c r="H5" s="57"/>
      <c r="I5" s="22" t="s">
        <v>142</v>
      </c>
      <c r="J5" s="22" t="s">
        <v>144</v>
      </c>
      <c r="K5" s="57"/>
      <c r="L5" s="22" t="s">
        <v>139</v>
      </c>
    </row>
    <row r="6" spans="2:12" s="27" customFormat="1" ht="18" customHeight="1" x14ac:dyDescent="0.25">
      <c r="B6" s="32" t="s">
        <v>22</v>
      </c>
      <c r="C6" s="33" t="s">
        <v>132</v>
      </c>
      <c r="D6" s="34">
        <v>1</v>
      </c>
      <c r="E6" s="66"/>
      <c r="F6" s="35">
        <v>58</v>
      </c>
      <c r="G6" s="35">
        <f t="shared" ref="G6:G35" si="0">F6*D6</f>
        <v>58</v>
      </c>
      <c r="H6" s="67"/>
      <c r="I6" s="35">
        <v>58</v>
      </c>
      <c r="J6" s="35">
        <f>I6*D6</f>
        <v>58</v>
      </c>
      <c r="K6" s="67"/>
      <c r="L6" s="35">
        <f>J6+G6</f>
        <v>116</v>
      </c>
    </row>
    <row r="7" spans="2:12" s="132" customFormat="1" ht="21.75" customHeight="1" x14ac:dyDescent="0.35">
      <c r="B7" s="133" t="s">
        <v>61</v>
      </c>
      <c r="C7" s="134" t="s">
        <v>160</v>
      </c>
      <c r="D7" s="135">
        <v>1</v>
      </c>
      <c r="E7" s="136"/>
      <c r="F7" s="137"/>
      <c r="G7" s="15">
        <f>F7*D7</f>
        <v>0</v>
      </c>
      <c r="H7" s="138"/>
      <c r="I7" s="137"/>
      <c r="J7" s="15">
        <f>D7*I7</f>
        <v>0</v>
      </c>
      <c r="K7" s="138"/>
      <c r="L7" s="96">
        <f>J7+G7</f>
        <v>0</v>
      </c>
    </row>
    <row r="8" spans="2:12" s="97" customFormat="1" ht="21.75" customHeight="1" x14ac:dyDescent="0.25">
      <c r="B8" s="24" t="s">
        <v>62</v>
      </c>
      <c r="C8" s="93" t="s">
        <v>53</v>
      </c>
      <c r="D8" s="94">
        <v>1</v>
      </c>
      <c r="E8" s="95"/>
      <c r="F8" s="14"/>
      <c r="G8" s="15">
        <f>F8*D8</f>
        <v>0</v>
      </c>
      <c r="H8" s="68"/>
      <c r="I8" s="14"/>
      <c r="J8" s="15">
        <f>D8*I8</f>
        <v>0</v>
      </c>
      <c r="K8" s="68"/>
      <c r="L8" s="96">
        <f>J8+G8</f>
        <v>0</v>
      </c>
    </row>
    <row r="9" spans="2:12" s="27" customFormat="1" ht="39.950000000000003" customHeight="1" x14ac:dyDescent="0.25">
      <c r="B9" s="24" t="s">
        <v>63</v>
      </c>
      <c r="C9" s="98" t="s">
        <v>54</v>
      </c>
      <c r="D9" s="94">
        <v>1</v>
      </c>
      <c r="E9" s="95"/>
      <c r="F9" s="14"/>
      <c r="G9" s="15">
        <f t="shared" si="0"/>
        <v>0</v>
      </c>
      <c r="H9" s="68"/>
      <c r="I9" s="14"/>
      <c r="J9" s="15">
        <f t="shared" ref="J9:J35" si="1">D9*I9</f>
        <v>0</v>
      </c>
      <c r="K9" s="68"/>
      <c r="L9" s="96">
        <f t="shared" ref="L9:L35" si="2">J9+G9</f>
        <v>0</v>
      </c>
    </row>
    <row r="10" spans="2:12" s="27" customFormat="1" ht="39.950000000000003" customHeight="1" x14ac:dyDescent="0.25">
      <c r="B10" s="24" t="s">
        <v>64</v>
      </c>
      <c r="C10" s="98" t="s">
        <v>55</v>
      </c>
      <c r="D10" s="94">
        <v>1</v>
      </c>
      <c r="E10" s="95"/>
      <c r="F10" s="14"/>
      <c r="G10" s="15">
        <f t="shared" si="0"/>
        <v>0</v>
      </c>
      <c r="H10" s="68"/>
      <c r="I10" s="14"/>
      <c r="J10" s="15">
        <f t="shared" si="1"/>
        <v>0</v>
      </c>
      <c r="K10" s="68"/>
      <c r="L10" s="96">
        <f t="shared" si="2"/>
        <v>0</v>
      </c>
    </row>
    <row r="11" spans="2:12" s="27" customFormat="1" ht="39.950000000000003" customHeight="1" x14ac:dyDescent="0.25">
      <c r="B11" s="24" t="s">
        <v>4</v>
      </c>
      <c r="C11" s="98" t="s">
        <v>56</v>
      </c>
      <c r="D11" s="94">
        <v>1</v>
      </c>
      <c r="E11" s="95"/>
      <c r="F11" s="14"/>
      <c r="G11" s="15">
        <f t="shared" si="0"/>
        <v>0</v>
      </c>
      <c r="H11" s="68"/>
      <c r="I11" s="14"/>
      <c r="J11" s="15">
        <f t="shared" si="1"/>
        <v>0</v>
      </c>
      <c r="K11" s="68"/>
      <c r="L11" s="96">
        <f t="shared" si="2"/>
        <v>0</v>
      </c>
    </row>
    <row r="12" spans="2:12" s="27" customFormat="1" ht="39.950000000000003" customHeight="1" x14ac:dyDescent="0.25">
      <c r="B12" s="24" t="s">
        <v>5</v>
      </c>
      <c r="C12" s="98" t="s">
        <v>57</v>
      </c>
      <c r="D12" s="94">
        <v>1</v>
      </c>
      <c r="E12" s="95"/>
      <c r="F12" s="14"/>
      <c r="G12" s="15">
        <f t="shared" si="0"/>
        <v>0</v>
      </c>
      <c r="H12" s="68"/>
      <c r="I12" s="14"/>
      <c r="J12" s="15">
        <f t="shared" si="1"/>
        <v>0</v>
      </c>
      <c r="K12" s="68"/>
      <c r="L12" s="96">
        <f t="shared" si="2"/>
        <v>0</v>
      </c>
    </row>
    <row r="13" spans="2:12" s="27" customFormat="1" ht="39.950000000000003" customHeight="1" x14ac:dyDescent="0.25">
      <c r="B13" s="24" t="s">
        <v>6</v>
      </c>
      <c r="C13" s="98" t="s">
        <v>58</v>
      </c>
      <c r="D13" s="94">
        <v>1</v>
      </c>
      <c r="E13" s="95"/>
      <c r="F13" s="14"/>
      <c r="G13" s="15">
        <f t="shared" si="0"/>
        <v>0</v>
      </c>
      <c r="H13" s="68"/>
      <c r="I13" s="14"/>
      <c r="J13" s="15">
        <f t="shared" si="1"/>
        <v>0</v>
      </c>
      <c r="K13" s="68"/>
      <c r="L13" s="96">
        <f t="shared" si="2"/>
        <v>0</v>
      </c>
    </row>
    <row r="14" spans="2:12" s="27" customFormat="1" ht="39.950000000000003" customHeight="1" x14ac:dyDescent="0.25">
      <c r="B14" s="24" t="s">
        <v>10</v>
      </c>
      <c r="C14" s="98" t="s">
        <v>59</v>
      </c>
      <c r="D14" s="94">
        <v>1</v>
      </c>
      <c r="E14" s="95"/>
      <c r="F14" s="14"/>
      <c r="G14" s="15">
        <f t="shared" si="0"/>
        <v>0</v>
      </c>
      <c r="H14" s="68"/>
      <c r="I14" s="14"/>
      <c r="J14" s="15">
        <f t="shared" si="1"/>
        <v>0</v>
      </c>
      <c r="K14" s="68"/>
      <c r="L14" s="96">
        <f t="shared" si="2"/>
        <v>0</v>
      </c>
    </row>
    <row r="15" spans="2:12" s="27" customFormat="1" ht="39.950000000000003" customHeight="1" x14ac:dyDescent="0.25">
      <c r="B15" s="24" t="s">
        <v>11</v>
      </c>
      <c r="C15" s="98" t="s">
        <v>60</v>
      </c>
      <c r="D15" s="94">
        <v>1</v>
      </c>
      <c r="E15" s="95"/>
      <c r="F15" s="14"/>
      <c r="G15" s="15">
        <f t="shared" si="0"/>
        <v>0</v>
      </c>
      <c r="H15" s="68"/>
      <c r="I15" s="14"/>
      <c r="J15" s="15">
        <f t="shared" si="1"/>
        <v>0</v>
      </c>
      <c r="K15" s="68"/>
      <c r="L15" s="96">
        <f t="shared" si="2"/>
        <v>0</v>
      </c>
    </row>
    <row r="16" spans="2:12" s="27" customFormat="1" ht="39.950000000000003" customHeight="1" x14ac:dyDescent="0.25">
      <c r="B16" s="24" t="s">
        <v>12</v>
      </c>
      <c r="C16" s="98" t="s">
        <v>67</v>
      </c>
      <c r="D16" s="94">
        <v>1</v>
      </c>
      <c r="E16" s="95"/>
      <c r="F16" s="14"/>
      <c r="G16" s="15">
        <f t="shared" ref="G16:G21" si="3">F16*D16</f>
        <v>0</v>
      </c>
      <c r="H16" s="68"/>
      <c r="I16" s="14"/>
      <c r="J16" s="15">
        <f t="shared" si="1"/>
        <v>0</v>
      </c>
      <c r="K16" s="68"/>
      <c r="L16" s="96">
        <f t="shared" si="2"/>
        <v>0</v>
      </c>
    </row>
    <row r="17" spans="2:12" s="27" customFormat="1" ht="39.950000000000003" customHeight="1" x14ac:dyDescent="0.25">
      <c r="B17" s="24" t="s">
        <v>13</v>
      </c>
      <c r="C17" s="98" t="s">
        <v>68</v>
      </c>
      <c r="D17" s="94">
        <v>1</v>
      </c>
      <c r="E17" s="95"/>
      <c r="F17" s="14"/>
      <c r="G17" s="15">
        <f t="shared" si="3"/>
        <v>0</v>
      </c>
      <c r="H17" s="68"/>
      <c r="I17" s="14"/>
      <c r="J17" s="15">
        <f t="shared" si="1"/>
        <v>0</v>
      </c>
      <c r="K17" s="68"/>
      <c r="L17" s="96">
        <f t="shared" si="2"/>
        <v>0</v>
      </c>
    </row>
    <row r="18" spans="2:12" s="27" customFormat="1" ht="39.950000000000003" customHeight="1" x14ac:dyDescent="0.25">
      <c r="B18" s="24" t="s">
        <v>14</v>
      </c>
      <c r="C18" s="98" t="s">
        <v>69</v>
      </c>
      <c r="D18" s="94">
        <v>1</v>
      </c>
      <c r="E18" s="95"/>
      <c r="F18" s="14"/>
      <c r="G18" s="15">
        <f t="shared" si="3"/>
        <v>0</v>
      </c>
      <c r="H18" s="68"/>
      <c r="I18" s="14"/>
      <c r="J18" s="15">
        <f t="shared" si="1"/>
        <v>0</v>
      </c>
      <c r="K18" s="68"/>
      <c r="L18" s="96">
        <f t="shared" si="2"/>
        <v>0</v>
      </c>
    </row>
    <row r="19" spans="2:12" s="27" customFormat="1" ht="39.950000000000003" customHeight="1" x14ac:dyDescent="0.25">
      <c r="B19" s="24" t="s">
        <v>15</v>
      </c>
      <c r="C19" s="98" t="s">
        <v>70</v>
      </c>
      <c r="D19" s="94">
        <v>1</v>
      </c>
      <c r="E19" s="95"/>
      <c r="F19" s="14"/>
      <c r="G19" s="15">
        <f t="shared" si="3"/>
        <v>0</v>
      </c>
      <c r="H19" s="68"/>
      <c r="I19" s="14"/>
      <c r="J19" s="15">
        <f t="shared" si="1"/>
        <v>0</v>
      </c>
      <c r="K19" s="68"/>
      <c r="L19" s="96">
        <f t="shared" si="2"/>
        <v>0</v>
      </c>
    </row>
    <row r="20" spans="2:12" s="27" customFormat="1" ht="39.950000000000003" customHeight="1" x14ac:dyDescent="0.25">
      <c r="B20" s="24" t="s">
        <v>16</v>
      </c>
      <c r="C20" s="98" t="s">
        <v>71</v>
      </c>
      <c r="D20" s="94">
        <v>1</v>
      </c>
      <c r="E20" s="95"/>
      <c r="F20" s="14"/>
      <c r="G20" s="15">
        <f t="shared" si="3"/>
        <v>0</v>
      </c>
      <c r="H20" s="68"/>
      <c r="I20" s="14"/>
      <c r="J20" s="15">
        <f t="shared" si="1"/>
        <v>0</v>
      </c>
      <c r="K20" s="68"/>
      <c r="L20" s="96">
        <f t="shared" si="2"/>
        <v>0</v>
      </c>
    </row>
    <row r="21" spans="2:12" s="27" customFormat="1" ht="39.950000000000003" customHeight="1" x14ac:dyDescent="0.25">
      <c r="B21" s="24" t="s">
        <v>17</v>
      </c>
      <c r="C21" s="98" t="s">
        <v>72</v>
      </c>
      <c r="D21" s="94">
        <v>1</v>
      </c>
      <c r="E21" s="95"/>
      <c r="F21" s="14"/>
      <c r="G21" s="15">
        <f t="shared" si="3"/>
        <v>0</v>
      </c>
      <c r="H21" s="68"/>
      <c r="I21" s="14"/>
      <c r="J21" s="15">
        <f t="shared" si="1"/>
        <v>0</v>
      </c>
      <c r="K21" s="68"/>
      <c r="L21" s="96">
        <f t="shared" si="2"/>
        <v>0</v>
      </c>
    </row>
    <row r="22" spans="2:12" s="27" customFormat="1" ht="39.950000000000003" customHeight="1" x14ac:dyDescent="0.25">
      <c r="B22" s="24" t="s">
        <v>18</v>
      </c>
      <c r="C22" s="98" t="s">
        <v>73</v>
      </c>
      <c r="D22" s="94">
        <v>1</v>
      </c>
      <c r="E22" s="95"/>
      <c r="F22" s="14"/>
      <c r="G22" s="15">
        <f t="shared" si="0"/>
        <v>0</v>
      </c>
      <c r="H22" s="68"/>
      <c r="I22" s="14"/>
      <c r="J22" s="15">
        <f t="shared" si="1"/>
        <v>0</v>
      </c>
      <c r="K22" s="68"/>
      <c r="L22" s="96">
        <f t="shared" si="2"/>
        <v>0</v>
      </c>
    </row>
    <row r="23" spans="2:12" s="27" customFormat="1" ht="39.950000000000003" customHeight="1" x14ac:dyDescent="0.25">
      <c r="B23" s="24" t="s">
        <v>19</v>
      </c>
      <c r="C23" s="98" t="s">
        <v>74</v>
      </c>
      <c r="D23" s="94">
        <v>1</v>
      </c>
      <c r="E23" s="95"/>
      <c r="F23" s="14"/>
      <c r="G23" s="15">
        <f t="shared" si="0"/>
        <v>0</v>
      </c>
      <c r="H23" s="68"/>
      <c r="I23" s="14"/>
      <c r="J23" s="15">
        <f t="shared" si="1"/>
        <v>0</v>
      </c>
      <c r="K23" s="68"/>
      <c r="L23" s="96">
        <f t="shared" si="2"/>
        <v>0</v>
      </c>
    </row>
    <row r="24" spans="2:12" s="27" customFormat="1" ht="39.950000000000003" customHeight="1" x14ac:dyDescent="0.25">
      <c r="B24" s="24" t="s">
        <v>20</v>
      </c>
      <c r="C24" s="98" t="s">
        <v>75</v>
      </c>
      <c r="D24" s="94">
        <v>1</v>
      </c>
      <c r="E24" s="95"/>
      <c r="F24" s="14"/>
      <c r="G24" s="15">
        <f t="shared" si="0"/>
        <v>0</v>
      </c>
      <c r="H24" s="68"/>
      <c r="I24" s="14"/>
      <c r="J24" s="15">
        <f t="shared" si="1"/>
        <v>0</v>
      </c>
      <c r="K24" s="68"/>
      <c r="L24" s="96">
        <f t="shared" si="2"/>
        <v>0</v>
      </c>
    </row>
    <row r="25" spans="2:12" s="27" customFormat="1" ht="39.950000000000003" customHeight="1" x14ac:dyDescent="0.25">
      <c r="B25" s="24" t="s">
        <v>21</v>
      </c>
      <c r="C25" s="98" t="s">
        <v>76</v>
      </c>
      <c r="D25" s="94">
        <v>1</v>
      </c>
      <c r="E25" s="95"/>
      <c r="F25" s="14"/>
      <c r="G25" s="15">
        <f t="shared" si="0"/>
        <v>0</v>
      </c>
      <c r="H25" s="68"/>
      <c r="I25" s="14"/>
      <c r="J25" s="15">
        <f t="shared" si="1"/>
        <v>0</v>
      </c>
      <c r="K25" s="68"/>
      <c r="L25" s="96">
        <f t="shared" si="2"/>
        <v>0</v>
      </c>
    </row>
    <row r="26" spans="2:12" s="27" customFormat="1" ht="39.950000000000003" customHeight="1" x14ac:dyDescent="0.25">
      <c r="B26" s="24" t="s">
        <v>65</v>
      </c>
      <c r="C26" s="98" t="s">
        <v>77</v>
      </c>
      <c r="D26" s="94">
        <v>1</v>
      </c>
      <c r="E26" s="95"/>
      <c r="F26" s="14"/>
      <c r="G26" s="15">
        <f t="shared" si="0"/>
        <v>0</v>
      </c>
      <c r="H26" s="68"/>
      <c r="I26" s="14"/>
      <c r="J26" s="15">
        <f t="shared" si="1"/>
        <v>0</v>
      </c>
      <c r="K26" s="68"/>
      <c r="L26" s="96">
        <f t="shared" si="2"/>
        <v>0</v>
      </c>
    </row>
    <row r="27" spans="2:12" s="27" customFormat="1" ht="39.950000000000003" customHeight="1" x14ac:dyDescent="0.25">
      <c r="B27" s="24" t="s">
        <v>66</v>
      </c>
      <c r="C27" s="98" t="s">
        <v>78</v>
      </c>
      <c r="D27" s="94">
        <v>1</v>
      </c>
      <c r="E27" s="95"/>
      <c r="F27" s="14"/>
      <c r="G27" s="15">
        <f t="shared" si="0"/>
        <v>0</v>
      </c>
      <c r="H27" s="68"/>
      <c r="I27" s="14"/>
      <c r="J27" s="15">
        <f t="shared" si="1"/>
        <v>0</v>
      </c>
      <c r="K27" s="68"/>
      <c r="L27" s="96">
        <f t="shared" si="2"/>
        <v>0</v>
      </c>
    </row>
    <row r="28" spans="2:12" s="27" customFormat="1" ht="39.950000000000003" customHeight="1" x14ac:dyDescent="0.25">
      <c r="B28" s="24" t="s">
        <v>87</v>
      </c>
      <c r="C28" s="98" t="s">
        <v>79</v>
      </c>
      <c r="D28" s="94">
        <v>1</v>
      </c>
      <c r="E28" s="95"/>
      <c r="F28" s="14"/>
      <c r="G28" s="15">
        <f t="shared" si="0"/>
        <v>0</v>
      </c>
      <c r="H28" s="68"/>
      <c r="I28" s="14"/>
      <c r="J28" s="15">
        <f t="shared" si="1"/>
        <v>0</v>
      </c>
      <c r="K28" s="68"/>
      <c r="L28" s="96">
        <f t="shared" si="2"/>
        <v>0</v>
      </c>
    </row>
    <row r="29" spans="2:12" s="27" customFormat="1" ht="39.950000000000003" customHeight="1" x14ac:dyDescent="0.25">
      <c r="B29" s="24" t="s">
        <v>88</v>
      </c>
      <c r="C29" s="98" t="s">
        <v>80</v>
      </c>
      <c r="D29" s="94">
        <v>1</v>
      </c>
      <c r="E29" s="95"/>
      <c r="F29" s="14"/>
      <c r="G29" s="15">
        <f t="shared" si="0"/>
        <v>0</v>
      </c>
      <c r="H29" s="68"/>
      <c r="I29" s="14"/>
      <c r="J29" s="15">
        <f t="shared" si="1"/>
        <v>0</v>
      </c>
      <c r="K29" s="68"/>
      <c r="L29" s="96">
        <f t="shared" si="2"/>
        <v>0</v>
      </c>
    </row>
    <row r="30" spans="2:12" s="27" customFormat="1" ht="39.950000000000003" customHeight="1" x14ac:dyDescent="0.25">
      <c r="B30" s="24" t="s">
        <v>89</v>
      </c>
      <c r="C30" s="98" t="s">
        <v>81</v>
      </c>
      <c r="D30" s="94">
        <v>1</v>
      </c>
      <c r="E30" s="95"/>
      <c r="F30" s="14"/>
      <c r="G30" s="15">
        <f t="shared" si="0"/>
        <v>0</v>
      </c>
      <c r="H30" s="68"/>
      <c r="I30" s="14"/>
      <c r="J30" s="15">
        <f t="shared" si="1"/>
        <v>0</v>
      </c>
      <c r="K30" s="68"/>
      <c r="L30" s="96">
        <f t="shared" si="2"/>
        <v>0</v>
      </c>
    </row>
    <row r="31" spans="2:12" s="27" customFormat="1" ht="39.950000000000003" customHeight="1" x14ac:dyDescent="0.25">
      <c r="B31" s="24" t="s">
        <v>90</v>
      </c>
      <c r="C31" s="98" t="s">
        <v>82</v>
      </c>
      <c r="D31" s="94">
        <v>1</v>
      </c>
      <c r="E31" s="95"/>
      <c r="F31" s="14"/>
      <c r="G31" s="15">
        <f t="shared" si="0"/>
        <v>0</v>
      </c>
      <c r="H31" s="68"/>
      <c r="I31" s="14"/>
      <c r="J31" s="15">
        <f t="shared" si="1"/>
        <v>0</v>
      </c>
      <c r="K31" s="68"/>
      <c r="L31" s="96">
        <f t="shared" si="2"/>
        <v>0</v>
      </c>
    </row>
    <row r="32" spans="2:12" s="27" customFormat="1" ht="39.950000000000003" customHeight="1" x14ac:dyDescent="0.25">
      <c r="B32" s="24" t="s">
        <v>91</v>
      </c>
      <c r="C32" s="98" t="s">
        <v>83</v>
      </c>
      <c r="D32" s="94">
        <v>1</v>
      </c>
      <c r="E32" s="95"/>
      <c r="F32" s="14"/>
      <c r="G32" s="15">
        <f t="shared" si="0"/>
        <v>0</v>
      </c>
      <c r="H32" s="68"/>
      <c r="I32" s="14"/>
      <c r="J32" s="15">
        <f t="shared" si="1"/>
        <v>0</v>
      </c>
      <c r="K32" s="68"/>
      <c r="L32" s="96">
        <f t="shared" si="2"/>
        <v>0</v>
      </c>
    </row>
    <row r="33" spans="2:12" s="27" customFormat="1" ht="39.950000000000003" customHeight="1" x14ac:dyDescent="0.25">
      <c r="B33" s="24" t="s">
        <v>92</v>
      </c>
      <c r="C33" s="98" t="s">
        <v>84</v>
      </c>
      <c r="D33" s="94">
        <v>1</v>
      </c>
      <c r="E33" s="95"/>
      <c r="F33" s="14"/>
      <c r="G33" s="15">
        <f t="shared" si="0"/>
        <v>0</v>
      </c>
      <c r="H33" s="68"/>
      <c r="I33" s="14"/>
      <c r="J33" s="15">
        <f t="shared" si="1"/>
        <v>0</v>
      </c>
      <c r="K33" s="68"/>
      <c r="L33" s="96">
        <f t="shared" si="2"/>
        <v>0</v>
      </c>
    </row>
    <row r="34" spans="2:12" s="27" customFormat="1" ht="39.950000000000003" customHeight="1" x14ac:dyDescent="0.25">
      <c r="B34" s="24" t="s">
        <v>93</v>
      </c>
      <c r="C34" s="98" t="s">
        <v>85</v>
      </c>
      <c r="D34" s="94">
        <v>1</v>
      </c>
      <c r="E34" s="95"/>
      <c r="F34" s="14"/>
      <c r="G34" s="15">
        <f t="shared" si="0"/>
        <v>0</v>
      </c>
      <c r="H34" s="68"/>
      <c r="I34" s="14"/>
      <c r="J34" s="15">
        <f t="shared" si="1"/>
        <v>0</v>
      </c>
      <c r="K34" s="68"/>
      <c r="L34" s="96">
        <f t="shared" si="2"/>
        <v>0</v>
      </c>
    </row>
    <row r="35" spans="2:12" s="27" customFormat="1" ht="39.950000000000003" customHeight="1" x14ac:dyDescent="0.25">
      <c r="B35" s="24" t="s">
        <v>94</v>
      </c>
      <c r="C35" s="98" t="s">
        <v>86</v>
      </c>
      <c r="D35" s="94">
        <v>1</v>
      </c>
      <c r="E35" s="95"/>
      <c r="F35" s="14"/>
      <c r="G35" s="15">
        <f t="shared" si="0"/>
        <v>0</v>
      </c>
      <c r="H35" s="68"/>
      <c r="I35" s="14"/>
      <c r="J35" s="15">
        <f t="shared" si="1"/>
        <v>0</v>
      </c>
      <c r="K35" s="68"/>
      <c r="L35" s="96">
        <f t="shared" si="2"/>
        <v>0</v>
      </c>
    </row>
    <row r="36" spans="2:12" s="29" customFormat="1" ht="21" customHeight="1" x14ac:dyDescent="0.3">
      <c r="B36" s="125"/>
      <c r="C36" s="125"/>
      <c r="D36" s="125"/>
      <c r="E36" s="72"/>
      <c r="F36" s="77"/>
      <c r="G36" s="53">
        <f>SUM(G7:G35)</f>
        <v>0</v>
      </c>
      <c r="H36" s="69"/>
      <c r="I36" s="99"/>
      <c r="J36" s="100">
        <f>SUM(J7:J35)</f>
        <v>0</v>
      </c>
      <c r="K36" s="101"/>
      <c r="L36" s="28">
        <f>SUM(L7:L35)</f>
        <v>0</v>
      </c>
    </row>
    <row r="37" spans="2:12" s="104" customFormat="1" ht="18.75" x14ac:dyDescent="0.3">
      <c r="B37" s="30"/>
      <c r="C37" s="31"/>
      <c r="D37" s="102"/>
      <c r="E37" s="103"/>
      <c r="F37" s="19"/>
      <c r="G37" s="51"/>
      <c r="H37" s="60"/>
      <c r="I37" s="19"/>
      <c r="K37" s="105"/>
    </row>
  </sheetData>
  <sheetProtection password="DD90" sheet="1" objects="1" scenarios="1" formatCells="0" formatColumns="0" formatRows="0"/>
  <sortState ref="B5:G33">
    <sortCondition ref="C5:C33"/>
  </sortState>
  <mergeCells count="6">
    <mergeCell ref="I4:J4"/>
    <mergeCell ref="B36:D36"/>
    <mergeCell ref="B2:L2"/>
    <mergeCell ref="B1:L1"/>
    <mergeCell ref="F4:G4"/>
    <mergeCell ref="C4:D4"/>
  </mergeCells>
  <conditionalFormatting sqref="C8:C9">
    <cfRule type="duplicateValues" dxfId="9" priority="7"/>
    <cfRule type="duplicateValues" dxfId="8" priority="8"/>
  </conditionalFormatting>
  <conditionalFormatting sqref="C16:C21">
    <cfRule type="duplicateValues" dxfId="7" priority="5"/>
    <cfRule type="duplicateValues" dxfId="6" priority="6"/>
  </conditionalFormatting>
  <conditionalFormatting sqref="C10:C15">
    <cfRule type="duplicateValues" dxfId="5" priority="3"/>
    <cfRule type="duplicateValues" dxfId="4" priority="4"/>
  </conditionalFormatting>
  <conditionalFormatting sqref="C6 C9 C22:C35">
    <cfRule type="duplicateValues" dxfId="3" priority="15"/>
    <cfRule type="duplicateValues" dxfId="2" priority="16"/>
  </conditionalFormatting>
  <conditionalFormatting sqref="C7">
    <cfRule type="duplicateValues" dxfId="1" priority="1"/>
    <cfRule type="duplicateValues" dxfId="0" priority="2"/>
  </conditionalFormatting>
  <printOptions horizontalCentered="1"/>
  <pageMargins left="0.2" right="0.2" top="0.5" bottom="1" header="0.3" footer="0.3"/>
  <pageSetup scale="85" orientation="landscape" r:id="rId1"/>
  <headerFooter differentFirst="1">
    <oddFooter>&amp;C&amp;A&amp;R&amp;"-,Bold"PAGE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showGridLines="0" zoomScaleNormal="100" workbookViewId="0">
      <selection activeCell="C5" sqref="C5:D5"/>
    </sheetView>
  </sheetViews>
  <sheetFormatPr defaultRowHeight="15" x14ac:dyDescent="0.25"/>
  <cols>
    <col min="1" max="1" width="0.85546875" style="38" customWidth="1"/>
    <col min="2" max="2" width="12.85546875" style="47" customWidth="1"/>
    <col min="3" max="3" width="27.140625" style="48" bestFit="1" customWidth="1"/>
    <col min="4" max="4" width="15.7109375" style="49" customWidth="1"/>
    <col min="5" max="5" width="1.7109375" style="55" customWidth="1"/>
    <col min="6" max="6" width="14.42578125" style="50" bestFit="1" customWidth="1"/>
    <col min="7" max="8" width="18.28515625" style="49" customWidth="1"/>
    <col min="9" max="9" width="1.7109375" style="55" customWidth="1"/>
    <col min="10" max="10" width="14.42578125" style="38" bestFit="1" customWidth="1"/>
    <col min="11" max="12" width="18.28515625" style="38" customWidth="1"/>
    <col min="13" max="13" width="1.7109375" style="85" customWidth="1"/>
    <col min="14" max="14" width="17.5703125" style="38" bestFit="1" customWidth="1"/>
    <col min="15" max="16384" width="9.140625" style="38"/>
  </cols>
  <sheetData>
    <row r="1" spans="2:14" s="20" customFormat="1" ht="23.25" x14ac:dyDescent="0.35">
      <c r="B1" s="141" t="s">
        <v>165</v>
      </c>
      <c r="C1" s="141"/>
      <c r="D1" s="141"/>
      <c r="E1" s="141"/>
      <c r="F1" s="141"/>
      <c r="G1" s="141"/>
      <c r="H1" s="141"/>
      <c r="I1" s="141"/>
      <c r="J1" s="141"/>
      <c r="K1" s="141"/>
      <c r="L1" s="141"/>
      <c r="M1" s="141"/>
      <c r="N1" s="141"/>
    </row>
    <row r="2" spans="2:14" s="20" customFormat="1" ht="18.75" x14ac:dyDescent="0.3">
      <c r="B2" s="148" t="str">
        <f>'BIDDER INSTRUCTIONS'!B3:F3</f>
        <v>LOCKSMITH SUPPLIES &amp; ON-CALL REPAIR SERVICES</v>
      </c>
      <c r="C2" s="148"/>
      <c r="D2" s="148"/>
      <c r="E2" s="148"/>
      <c r="F2" s="148"/>
      <c r="G2" s="148"/>
      <c r="H2" s="148"/>
      <c r="I2" s="148"/>
      <c r="J2" s="148"/>
      <c r="K2" s="148"/>
      <c r="L2" s="148"/>
      <c r="M2" s="148"/>
      <c r="N2" s="148"/>
    </row>
    <row r="5" spans="2:14" s="20" customFormat="1" ht="31.5" x14ac:dyDescent="0.25">
      <c r="B5" s="150" t="s">
        <v>152</v>
      </c>
      <c r="C5" s="151" t="s">
        <v>44</v>
      </c>
      <c r="D5" s="151"/>
      <c r="E5" s="56"/>
      <c r="F5" s="127" t="s">
        <v>137</v>
      </c>
      <c r="G5" s="127"/>
      <c r="H5" s="127"/>
      <c r="I5" s="56"/>
      <c r="J5" s="127" t="s">
        <v>138</v>
      </c>
      <c r="K5" s="127"/>
      <c r="L5" s="127"/>
      <c r="M5" s="56"/>
      <c r="N5" s="86" t="s">
        <v>140</v>
      </c>
    </row>
    <row r="6" spans="2:14" ht="75" x14ac:dyDescent="0.25">
      <c r="B6" s="21" t="s">
        <v>25</v>
      </c>
      <c r="C6" s="36" t="s">
        <v>8</v>
      </c>
      <c r="D6" s="22" t="s">
        <v>24</v>
      </c>
      <c r="E6" s="57"/>
      <c r="F6" s="37" t="s">
        <v>134</v>
      </c>
      <c r="G6" s="22" t="s">
        <v>23</v>
      </c>
      <c r="H6" s="22" t="s">
        <v>135</v>
      </c>
      <c r="I6" s="57"/>
      <c r="J6" s="37" t="s">
        <v>134</v>
      </c>
      <c r="K6" s="22" t="s">
        <v>23</v>
      </c>
      <c r="L6" s="22" t="s">
        <v>135</v>
      </c>
      <c r="M6" s="57"/>
      <c r="N6" s="22" t="s">
        <v>139</v>
      </c>
    </row>
    <row r="7" spans="2:14" s="42" customFormat="1" ht="15.75" x14ac:dyDescent="0.25">
      <c r="B7" s="32" t="s">
        <v>22</v>
      </c>
      <c r="C7" s="39" t="s">
        <v>9</v>
      </c>
      <c r="D7" s="40">
        <v>5000</v>
      </c>
      <c r="E7" s="58"/>
      <c r="F7" s="41">
        <v>0.03</v>
      </c>
      <c r="G7" s="40">
        <f>D7*F7</f>
        <v>150</v>
      </c>
      <c r="H7" s="40">
        <f>D7-G7</f>
        <v>4850</v>
      </c>
      <c r="I7" s="58"/>
      <c r="J7" s="41">
        <v>0.03</v>
      </c>
      <c r="K7" s="40">
        <f>H7*J7</f>
        <v>145.5</v>
      </c>
      <c r="L7" s="40">
        <f>H7-K7</f>
        <v>4704.5</v>
      </c>
      <c r="M7" s="58"/>
      <c r="N7" s="40">
        <f>SUM(L7,H7)</f>
        <v>9554.5</v>
      </c>
    </row>
    <row r="8" spans="2:14" s="46" customFormat="1" ht="39.950000000000003" customHeight="1" x14ac:dyDescent="0.25">
      <c r="B8" s="43" t="s">
        <v>95</v>
      </c>
      <c r="C8" s="44" t="s">
        <v>113</v>
      </c>
      <c r="D8" s="45">
        <v>5000</v>
      </c>
      <c r="E8" s="59"/>
      <c r="F8" s="52"/>
      <c r="G8" s="45">
        <f>D8*F8</f>
        <v>0</v>
      </c>
      <c r="H8" s="45" t="str">
        <f>IF(ISBLANK(F8),"",D8-G8)</f>
        <v/>
      </c>
      <c r="I8" s="59"/>
      <c r="J8" s="52"/>
      <c r="K8" s="45">
        <f>J8*D8</f>
        <v>0</v>
      </c>
      <c r="L8" s="45" t="str">
        <f>IF(ISBLANK(J8),"",D8-K8)</f>
        <v/>
      </c>
      <c r="M8" s="59"/>
      <c r="N8" s="87">
        <f>SUM(L8,H8)</f>
        <v>0</v>
      </c>
    </row>
    <row r="9" spans="2:14" s="46" customFormat="1" ht="39.950000000000003" customHeight="1" x14ac:dyDescent="0.25">
      <c r="B9" s="43" t="s">
        <v>96</v>
      </c>
      <c r="C9" s="44" t="s">
        <v>114</v>
      </c>
      <c r="D9" s="45">
        <v>5000</v>
      </c>
      <c r="E9" s="59"/>
      <c r="F9" s="52"/>
      <c r="G9" s="45">
        <f t="shared" ref="G9:G26" si="0">D9*F9</f>
        <v>0</v>
      </c>
      <c r="H9" s="45" t="str">
        <f t="shared" ref="H9:H26" si="1">IF(ISBLANK(F9),"",D9-G9)</f>
        <v/>
      </c>
      <c r="I9" s="59"/>
      <c r="J9" s="52"/>
      <c r="K9" s="45">
        <f t="shared" ref="K9:K26" si="2">J9*D9</f>
        <v>0</v>
      </c>
      <c r="L9" s="45" t="str">
        <f t="shared" ref="L9:L26" si="3">IF(ISBLANK(J9),"",D9-K9)</f>
        <v/>
      </c>
      <c r="M9" s="59"/>
      <c r="N9" s="87">
        <f t="shared" ref="N9:N26" si="4">SUM(L9,H9)</f>
        <v>0</v>
      </c>
    </row>
    <row r="10" spans="2:14" s="46" customFormat="1" ht="39.950000000000003" customHeight="1" x14ac:dyDescent="0.25">
      <c r="B10" s="43" t="s">
        <v>97</v>
      </c>
      <c r="C10" s="44" t="s">
        <v>115</v>
      </c>
      <c r="D10" s="45">
        <v>5000</v>
      </c>
      <c r="E10" s="59"/>
      <c r="F10" s="52"/>
      <c r="G10" s="45">
        <f t="shared" si="0"/>
        <v>0</v>
      </c>
      <c r="H10" s="45" t="str">
        <f t="shared" si="1"/>
        <v/>
      </c>
      <c r="I10" s="59"/>
      <c r="J10" s="52"/>
      <c r="K10" s="45">
        <f t="shared" si="2"/>
        <v>0</v>
      </c>
      <c r="L10" s="45" t="str">
        <f t="shared" si="3"/>
        <v/>
      </c>
      <c r="M10" s="59"/>
      <c r="N10" s="87">
        <f t="shared" si="4"/>
        <v>0</v>
      </c>
    </row>
    <row r="11" spans="2:14" s="46" customFormat="1" ht="39.950000000000003" customHeight="1" x14ac:dyDescent="0.25">
      <c r="B11" s="43" t="s">
        <v>98</v>
      </c>
      <c r="C11" s="44" t="s">
        <v>116</v>
      </c>
      <c r="D11" s="45">
        <v>5000</v>
      </c>
      <c r="E11" s="59"/>
      <c r="F11" s="52"/>
      <c r="G11" s="45">
        <f t="shared" si="0"/>
        <v>0</v>
      </c>
      <c r="H11" s="45" t="str">
        <f t="shared" si="1"/>
        <v/>
      </c>
      <c r="I11" s="59"/>
      <c r="J11" s="52"/>
      <c r="K11" s="45">
        <f t="shared" si="2"/>
        <v>0</v>
      </c>
      <c r="L11" s="45" t="str">
        <f t="shared" si="3"/>
        <v/>
      </c>
      <c r="M11" s="59"/>
      <c r="N11" s="87">
        <f t="shared" si="4"/>
        <v>0</v>
      </c>
    </row>
    <row r="12" spans="2:14" s="46" customFormat="1" ht="39.950000000000003" customHeight="1" x14ac:dyDescent="0.25">
      <c r="B12" s="43" t="s">
        <v>99</v>
      </c>
      <c r="C12" s="44" t="s">
        <v>117</v>
      </c>
      <c r="D12" s="45">
        <v>5000</v>
      </c>
      <c r="E12" s="59"/>
      <c r="F12" s="52"/>
      <c r="G12" s="45">
        <f t="shared" si="0"/>
        <v>0</v>
      </c>
      <c r="H12" s="45" t="str">
        <f t="shared" si="1"/>
        <v/>
      </c>
      <c r="I12" s="59"/>
      <c r="J12" s="52"/>
      <c r="K12" s="45">
        <f t="shared" si="2"/>
        <v>0</v>
      </c>
      <c r="L12" s="45" t="str">
        <f t="shared" si="3"/>
        <v/>
      </c>
      <c r="M12" s="59"/>
      <c r="N12" s="87">
        <f t="shared" si="4"/>
        <v>0</v>
      </c>
    </row>
    <row r="13" spans="2:14" s="46" customFormat="1" ht="39.950000000000003" customHeight="1" x14ac:dyDescent="0.25">
      <c r="B13" s="43" t="s">
        <v>100</v>
      </c>
      <c r="C13" s="44" t="s">
        <v>118</v>
      </c>
      <c r="D13" s="45">
        <v>5000</v>
      </c>
      <c r="E13" s="59"/>
      <c r="F13" s="52"/>
      <c r="G13" s="45">
        <f t="shared" si="0"/>
        <v>0</v>
      </c>
      <c r="H13" s="45" t="str">
        <f t="shared" si="1"/>
        <v/>
      </c>
      <c r="I13" s="59"/>
      <c r="J13" s="52"/>
      <c r="K13" s="45">
        <f t="shared" si="2"/>
        <v>0</v>
      </c>
      <c r="L13" s="45" t="str">
        <f t="shared" si="3"/>
        <v/>
      </c>
      <c r="M13" s="59"/>
      <c r="N13" s="87">
        <f t="shared" si="4"/>
        <v>0</v>
      </c>
    </row>
    <row r="14" spans="2:14" s="46" customFormat="1" ht="39.950000000000003" customHeight="1" x14ac:dyDescent="0.25">
      <c r="B14" s="43" t="s">
        <v>101</v>
      </c>
      <c r="C14" s="44" t="s">
        <v>119</v>
      </c>
      <c r="D14" s="45">
        <v>5000</v>
      </c>
      <c r="E14" s="59"/>
      <c r="F14" s="52"/>
      <c r="G14" s="45">
        <f t="shared" si="0"/>
        <v>0</v>
      </c>
      <c r="H14" s="45" t="str">
        <f t="shared" si="1"/>
        <v/>
      </c>
      <c r="I14" s="59"/>
      <c r="J14" s="52"/>
      <c r="K14" s="45">
        <f t="shared" si="2"/>
        <v>0</v>
      </c>
      <c r="L14" s="45" t="str">
        <f t="shared" si="3"/>
        <v/>
      </c>
      <c r="M14" s="59"/>
      <c r="N14" s="87">
        <f t="shared" si="4"/>
        <v>0</v>
      </c>
    </row>
    <row r="15" spans="2:14" s="46" customFormat="1" ht="39.950000000000003" customHeight="1" x14ac:dyDescent="0.25">
      <c r="B15" s="43" t="s">
        <v>102</v>
      </c>
      <c r="C15" s="44" t="s">
        <v>120</v>
      </c>
      <c r="D15" s="45">
        <v>5000</v>
      </c>
      <c r="E15" s="59"/>
      <c r="F15" s="52"/>
      <c r="G15" s="45">
        <f t="shared" si="0"/>
        <v>0</v>
      </c>
      <c r="H15" s="45" t="str">
        <f t="shared" si="1"/>
        <v/>
      </c>
      <c r="I15" s="59"/>
      <c r="J15" s="52"/>
      <c r="K15" s="45">
        <f t="shared" si="2"/>
        <v>0</v>
      </c>
      <c r="L15" s="45" t="str">
        <f t="shared" si="3"/>
        <v/>
      </c>
      <c r="M15" s="59"/>
      <c r="N15" s="87">
        <f t="shared" si="4"/>
        <v>0</v>
      </c>
    </row>
    <row r="16" spans="2:14" s="46" customFormat="1" ht="39.950000000000003" customHeight="1" x14ac:dyDescent="0.25">
      <c r="B16" s="43" t="s">
        <v>103</v>
      </c>
      <c r="C16" s="44" t="s">
        <v>121</v>
      </c>
      <c r="D16" s="45">
        <v>5000</v>
      </c>
      <c r="E16" s="59"/>
      <c r="F16" s="52"/>
      <c r="G16" s="45">
        <f t="shared" si="0"/>
        <v>0</v>
      </c>
      <c r="H16" s="45" t="str">
        <f t="shared" si="1"/>
        <v/>
      </c>
      <c r="I16" s="59"/>
      <c r="J16" s="52"/>
      <c r="K16" s="45">
        <f t="shared" si="2"/>
        <v>0</v>
      </c>
      <c r="L16" s="45" t="str">
        <f t="shared" si="3"/>
        <v/>
      </c>
      <c r="M16" s="59"/>
      <c r="N16" s="87">
        <f t="shared" si="4"/>
        <v>0</v>
      </c>
    </row>
    <row r="17" spans="2:14" s="46" customFormat="1" ht="39.950000000000003" customHeight="1" x14ac:dyDescent="0.25">
      <c r="B17" s="43" t="s">
        <v>104</v>
      </c>
      <c r="C17" s="44" t="s">
        <v>122</v>
      </c>
      <c r="D17" s="45">
        <v>5000</v>
      </c>
      <c r="E17" s="59"/>
      <c r="F17" s="52"/>
      <c r="G17" s="45">
        <f t="shared" si="0"/>
        <v>0</v>
      </c>
      <c r="H17" s="45" t="str">
        <f t="shared" si="1"/>
        <v/>
      </c>
      <c r="I17" s="59"/>
      <c r="J17" s="52"/>
      <c r="K17" s="45">
        <f t="shared" si="2"/>
        <v>0</v>
      </c>
      <c r="L17" s="45" t="str">
        <f t="shared" si="3"/>
        <v/>
      </c>
      <c r="M17" s="59"/>
      <c r="N17" s="87">
        <f t="shared" si="4"/>
        <v>0</v>
      </c>
    </row>
    <row r="18" spans="2:14" s="46" customFormat="1" ht="39.950000000000003" customHeight="1" x14ac:dyDescent="0.25">
      <c r="B18" s="43" t="s">
        <v>105</v>
      </c>
      <c r="C18" s="44" t="s">
        <v>123</v>
      </c>
      <c r="D18" s="45">
        <v>5000</v>
      </c>
      <c r="E18" s="59"/>
      <c r="F18" s="52"/>
      <c r="G18" s="45">
        <f t="shared" si="0"/>
        <v>0</v>
      </c>
      <c r="H18" s="45" t="str">
        <f t="shared" si="1"/>
        <v/>
      </c>
      <c r="I18" s="59"/>
      <c r="J18" s="52"/>
      <c r="K18" s="45">
        <f t="shared" si="2"/>
        <v>0</v>
      </c>
      <c r="L18" s="45" t="str">
        <f t="shared" si="3"/>
        <v/>
      </c>
      <c r="M18" s="59"/>
      <c r="N18" s="87">
        <f t="shared" si="4"/>
        <v>0</v>
      </c>
    </row>
    <row r="19" spans="2:14" s="46" customFormat="1" ht="39.950000000000003" customHeight="1" x14ac:dyDescent="0.25">
      <c r="B19" s="43" t="s">
        <v>106</v>
      </c>
      <c r="C19" s="44" t="s">
        <v>124</v>
      </c>
      <c r="D19" s="45">
        <v>5000</v>
      </c>
      <c r="E19" s="59"/>
      <c r="F19" s="52"/>
      <c r="G19" s="45">
        <f t="shared" si="0"/>
        <v>0</v>
      </c>
      <c r="H19" s="45" t="str">
        <f t="shared" si="1"/>
        <v/>
      </c>
      <c r="I19" s="59"/>
      <c r="J19" s="52"/>
      <c r="K19" s="45">
        <f t="shared" si="2"/>
        <v>0</v>
      </c>
      <c r="L19" s="45" t="str">
        <f t="shared" si="3"/>
        <v/>
      </c>
      <c r="M19" s="59"/>
      <c r="N19" s="87">
        <f t="shared" si="4"/>
        <v>0</v>
      </c>
    </row>
    <row r="20" spans="2:14" s="46" customFormat="1" ht="39.950000000000003" customHeight="1" x14ac:dyDescent="0.25">
      <c r="B20" s="43" t="s">
        <v>107</v>
      </c>
      <c r="C20" s="44" t="s">
        <v>125</v>
      </c>
      <c r="D20" s="45">
        <v>5000</v>
      </c>
      <c r="E20" s="59"/>
      <c r="F20" s="52"/>
      <c r="G20" s="45">
        <f t="shared" si="0"/>
        <v>0</v>
      </c>
      <c r="H20" s="45" t="str">
        <f t="shared" si="1"/>
        <v/>
      </c>
      <c r="I20" s="59"/>
      <c r="J20" s="52"/>
      <c r="K20" s="45">
        <f t="shared" si="2"/>
        <v>0</v>
      </c>
      <c r="L20" s="45" t="str">
        <f t="shared" si="3"/>
        <v/>
      </c>
      <c r="M20" s="59"/>
      <c r="N20" s="87">
        <f t="shared" si="4"/>
        <v>0</v>
      </c>
    </row>
    <row r="21" spans="2:14" s="46" customFormat="1" ht="39.950000000000003" customHeight="1" x14ac:dyDescent="0.25">
      <c r="B21" s="43" t="s">
        <v>108</v>
      </c>
      <c r="C21" s="44" t="s">
        <v>126</v>
      </c>
      <c r="D21" s="45">
        <v>5000</v>
      </c>
      <c r="E21" s="59"/>
      <c r="F21" s="52"/>
      <c r="G21" s="45">
        <f t="shared" si="0"/>
        <v>0</v>
      </c>
      <c r="H21" s="45" t="str">
        <f t="shared" si="1"/>
        <v/>
      </c>
      <c r="I21" s="59"/>
      <c r="J21" s="52"/>
      <c r="K21" s="45">
        <f t="shared" si="2"/>
        <v>0</v>
      </c>
      <c r="L21" s="45" t="str">
        <f t="shared" si="3"/>
        <v/>
      </c>
      <c r="M21" s="59"/>
      <c r="N21" s="87">
        <f t="shared" si="4"/>
        <v>0</v>
      </c>
    </row>
    <row r="22" spans="2:14" s="46" customFormat="1" ht="39.950000000000003" customHeight="1" x14ac:dyDescent="0.25">
      <c r="B22" s="43" t="s">
        <v>109</v>
      </c>
      <c r="C22" s="44" t="s">
        <v>127</v>
      </c>
      <c r="D22" s="45">
        <v>5000</v>
      </c>
      <c r="E22" s="59"/>
      <c r="F22" s="52"/>
      <c r="G22" s="45">
        <f t="shared" si="0"/>
        <v>0</v>
      </c>
      <c r="H22" s="45" t="str">
        <f t="shared" si="1"/>
        <v/>
      </c>
      <c r="I22" s="59"/>
      <c r="J22" s="52"/>
      <c r="K22" s="45">
        <f t="shared" si="2"/>
        <v>0</v>
      </c>
      <c r="L22" s="45" t="str">
        <f t="shared" si="3"/>
        <v/>
      </c>
      <c r="M22" s="59"/>
      <c r="N22" s="87">
        <f t="shared" si="4"/>
        <v>0</v>
      </c>
    </row>
    <row r="23" spans="2:14" s="46" customFormat="1" ht="39.950000000000003" customHeight="1" x14ac:dyDescent="0.25">
      <c r="B23" s="43" t="s">
        <v>110</v>
      </c>
      <c r="C23" s="44" t="s">
        <v>128</v>
      </c>
      <c r="D23" s="45">
        <v>5000</v>
      </c>
      <c r="E23" s="59"/>
      <c r="F23" s="52"/>
      <c r="G23" s="45">
        <f t="shared" si="0"/>
        <v>0</v>
      </c>
      <c r="H23" s="45" t="str">
        <f t="shared" si="1"/>
        <v/>
      </c>
      <c r="I23" s="59"/>
      <c r="J23" s="52"/>
      <c r="K23" s="45">
        <f t="shared" si="2"/>
        <v>0</v>
      </c>
      <c r="L23" s="45" t="str">
        <f t="shared" si="3"/>
        <v/>
      </c>
      <c r="M23" s="59"/>
      <c r="N23" s="87">
        <f t="shared" si="4"/>
        <v>0</v>
      </c>
    </row>
    <row r="24" spans="2:14" s="46" customFormat="1" ht="39.950000000000003" customHeight="1" x14ac:dyDescent="0.25">
      <c r="B24" s="43" t="s">
        <v>111</v>
      </c>
      <c r="C24" s="44" t="s">
        <v>129</v>
      </c>
      <c r="D24" s="45">
        <v>5000</v>
      </c>
      <c r="E24" s="59"/>
      <c r="F24" s="52"/>
      <c r="G24" s="45">
        <f t="shared" si="0"/>
        <v>0</v>
      </c>
      <c r="H24" s="45" t="str">
        <f t="shared" si="1"/>
        <v/>
      </c>
      <c r="I24" s="59"/>
      <c r="J24" s="52"/>
      <c r="K24" s="45">
        <f t="shared" si="2"/>
        <v>0</v>
      </c>
      <c r="L24" s="45" t="str">
        <f t="shared" si="3"/>
        <v/>
      </c>
      <c r="M24" s="59"/>
      <c r="N24" s="87">
        <f t="shared" si="4"/>
        <v>0</v>
      </c>
    </row>
    <row r="25" spans="2:14" s="46" customFormat="1" ht="39.950000000000003" customHeight="1" x14ac:dyDescent="0.25">
      <c r="B25" s="43" t="s">
        <v>112</v>
      </c>
      <c r="C25" s="44" t="s">
        <v>130</v>
      </c>
      <c r="D25" s="45">
        <v>5000</v>
      </c>
      <c r="E25" s="59"/>
      <c r="F25" s="52"/>
      <c r="G25" s="45">
        <f t="shared" si="0"/>
        <v>0</v>
      </c>
      <c r="H25" s="45" t="str">
        <f t="shared" si="1"/>
        <v/>
      </c>
      <c r="I25" s="59"/>
      <c r="J25" s="52"/>
      <c r="K25" s="45">
        <f t="shared" si="2"/>
        <v>0</v>
      </c>
      <c r="L25" s="45" t="str">
        <f t="shared" si="3"/>
        <v/>
      </c>
      <c r="M25" s="59"/>
      <c r="N25" s="87">
        <f t="shared" si="4"/>
        <v>0</v>
      </c>
    </row>
    <row r="26" spans="2:14" s="46" customFormat="1" ht="39.950000000000003" customHeight="1" x14ac:dyDescent="0.25">
      <c r="B26" s="43" t="s">
        <v>161</v>
      </c>
      <c r="C26" s="44" t="s">
        <v>131</v>
      </c>
      <c r="D26" s="45">
        <v>5000</v>
      </c>
      <c r="E26" s="59"/>
      <c r="F26" s="52"/>
      <c r="G26" s="45">
        <f t="shared" si="0"/>
        <v>0</v>
      </c>
      <c r="H26" s="45" t="str">
        <f t="shared" si="1"/>
        <v/>
      </c>
      <c r="I26" s="59"/>
      <c r="J26" s="52"/>
      <c r="K26" s="45">
        <f t="shared" si="2"/>
        <v>0</v>
      </c>
      <c r="L26" s="45" t="str">
        <f t="shared" si="3"/>
        <v/>
      </c>
      <c r="M26" s="59"/>
      <c r="N26" s="87">
        <f t="shared" si="4"/>
        <v>0</v>
      </c>
    </row>
    <row r="27" spans="2:14" s="65" customFormat="1" ht="39.950000000000003" customHeight="1" x14ac:dyDescent="0.3">
      <c r="B27" s="128"/>
      <c r="C27" s="128"/>
      <c r="D27" s="128"/>
      <c r="E27" s="61"/>
      <c r="F27" s="129" t="s">
        <v>158</v>
      </c>
      <c r="G27" s="130"/>
      <c r="H27" s="62">
        <f>SUM(H8:H26)</f>
        <v>0</v>
      </c>
      <c r="I27" s="63"/>
      <c r="J27" s="131" t="s">
        <v>159</v>
      </c>
      <c r="K27" s="131"/>
      <c r="L27" s="64">
        <f>SUM(L8:L26)</f>
        <v>0</v>
      </c>
      <c r="M27" s="84"/>
      <c r="N27" s="28">
        <f>SUM(N8:N26)</f>
        <v>0</v>
      </c>
    </row>
    <row r="29" spans="2:14" ht="18.75" x14ac:dyDescent="0.3">
      <c r="H29" s="51"/>
      <c r="I29" s="60"/>
    </row>
  </sheetData>
  <sheetProtection password="DD90" sheet="1" objects="1" scenarios="1" formatCells="0" formatColumns="0" formatRows="0"/>
  <sortState ref="B6:G96">
    <sortCondition ref="C6:C96"/>
  </sortState>
  <mergeCells count="8">
    <mergeCell ref="J5:L5"/>
    <mergeCell ref="B27:D27"/>
    <mergeCell ref="F27:G27"/>
    <mergeCell ref="J27:K27"/>
    <mergeCell ref="F5:H5"/>
    <mergeCell ref="B1:N1"/>
    <mergeCell ref="B2:N2"/>
    <mergeCell ref="C5:D5"/>
  </mergeCells>
  <printOptions horizontalCentered="1"/>
  <pageMargins left="0.2" right="0.2" top="0.5" bottom="0.75" header="0.3" footer="0.3"/>
  <pageSetup scale="70" orientation="landscape" r:id="rId1"/>
  <headerFooter differentFirst="1">
    <oddFooter>&amp;C&amp;A&amp;R&amp;"-,Bold"PAGE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C&amp;P SPECIALIST INSTRUCTIONS</vt:lpstr>
      <vt:lpstr>BIDDER INSTRUCTIONS</vt:lpstr>
      <vt:lpstr>BID SUMMARY</vt:lpstr>
      <vt:lpstr>CATEGORY A | ATT-A1</vt:lpstr>
      <vt:lpstr>CATEGORY B | ATT-A2</vt:lpstr>
      <vt:lpstr>CATEGORY C | ATT-A3</vt:lpstr>
      <vt:lpstr>'BID SUMMARY'!Print_Area</vt:lpstr>
      <vt:lpstr>'BIDDER INSTRUCTIONS'!Print_Area</vt:lpstr>
      <vt:lpstr>'C&amp;P SPECIALIST INSTRUCTIONS'!Print_Area</vt:lpstr>
      <vt:lpstr>'CATEGORY A | ATT-A1'!Print_Area</vt:lpstr>
      <vt:lpstr>'CATEGORY B | ATT-A2'!Print_Area</vt:lpstr>
      <vt:lpstr>'CATEGORY C | ATT-A3'!Print_Area</vt:lpstr>
      <vt:lpstr>'CATEGORY A | ATT-A1'!Print_Titles</vt:lpstr>
      <vt:lpstr>'CATEGORY B | ATT-A2'!Print_Titles</vt:lpstr>
      <vt:lpstr>'CATEGORY C | ATT-A3'!Print_Titles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2015-11-04T15:31:22Z</cp:lastPrinted>
  <dcterms:created xsi:type="dcterms:W3CDTF">2015-09-10T01:48:43Z</dcterms:created>
  <dcterms:modified xsi:type="dcterms:W3CDTF">2015-11-06T16:16:27Z</dcterms:modified>
</cp:coreProperties>
</file>